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activeTab="1"/>
  </bookViews>
  <sheets>
    <sheet name="protokols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O29" i="2" l="1"/>
  <c r="P29" i="2" s="1"/>
  <c r="O9" i="2"/>
  <c r="P9" i="2" s="1"/>
  <c r="O47" i="2"/>
  <c r="P47" i="2" s="1"/>
  <c r="O10" i="2"/>
  <c r="P10" i="2" s="1"/>
  <c r="O20" i="2"/>
  <c r="P20" i="2" s="1"/>
  <c r="O18" i="2"/>
  <c r="P18" i="2" s="1"/>
  <c r="O44" i="2"/>
  <c r="P44" i="2" s="1"/>
  <c r="O26" i="2"/>
  <c r="P26" i="2" s="1"/>
  <c r="O15" i="2"/>
  <c r="P15" i="2" s="1"/>
  <c r="O37" i="2"/>
  <c r="P37" i="2" s="1"/>
  <c r="O14" i="2"/>
  <c r="P14" i="2" s="1"/>
  <c r="O12" i="2"/>
  <c r="P12" i="2" s="1"/>
  <c r="O22" i="2"/>
  <c r="P22" i="2" s="1"/>
  <c r="O8" i="2"/>
  <c r="P8" i="2" s="1"/>
  <c r="O7" i="2"/>
  <c r="P7" i="2" s="1"/>
  <c r="P30" i="2"/>
  <c r="O38" i="2"/>
  <c r="P38" i="2" s="1"/>
  <c r="O13" i="2"/>
  <c r="P13" i="2" s="1"/>
  <c r="O23" i="2"/>
  <c r="P23" i="2" s="1"/>
  <c r="O32" i="2"/>
  <c r="P32" i="2" s="1"/>
  <c r="P60" i="2"/>
  <c r="O53" i="2"/>
  <c r="P53" i="2" s="1"/>
  <c r="O50" i="2"/>
  <c r="P50" i="2" s="1"/>
  <c r="O16" i="2"/>
  <c r="P16" i="2" s="1"/>
  <c r="O27" i="2"/>
  <c r="P27" i="2" s="1"/>
  <c r="O25" i="2"/>
  <c r="P25" i="2" s="1"/>
  <c r="O19" i="2"/>
  <c r="P19" i="2" s="1"/>
  <c r="O54" i="2"/>
  <c r="P54" i="2" s="1"/>
  <c r="O49" i="2"/>
  <c r="P49" i="2" s="1"/>
  <c r="O39" i="2"/>
  <c r="P39" i="2" s="1"/>
  <c r="O24" i="2"/>
  <c r="P24" i="2" s="1"/>
  <c r="O36" i="2"/>
  <c r="P36" i="2" s="1"/>
  <c r="O34" i="2"/>
  <c r="P34" i="2" s="1"/>
  <c r="O11" i="2"/>
  <c r="P11" i="2" s="1"/>
  <c r="O33" i="2"/>
  <c r="P33" i="2" s="1"/>
  <c r="O59" i="2"/>
  <c r="P59" i="2" s="1"/>
  <c r="O58" i="2"/>
  <c r="P58" i="2" s="1"/>
  <c r="O57" i="2"/>
  <c r="P57" i="2" s="1"/>
  <c r="O51" i="2"/>
  <c r="P51" i="2" s="1"/>
  <c r="O42" i="2"/>
  <c r="P42" i="2" s="1"/>
  <c r="O28" i="2"/>
  <c r="P28" i="2" s="1"/>
  <c r="O40" i="2"/>
  <c r="P40" i="2" s="1"/>
  <c r="O35" i="2"/>
  <c r="P35" i="2" s="1"/>
  <c r="O21" i="2"/>
  <c r="P21" i="2" s="1"/>
  <c r="O56" i="2"/>
  <c r="P56" i="2" s="1"/>
  <c r="O52" i="2"/>
  <c r="P52" i="2" s="1"/>
  <c r="O55" i="2"/>
  <c r="P55" i="2" s="1"/>
  <c r="O48" i="2"/>
  <c r="P48" i="2" s="1"/>
  <c r="O46" i="2"/>
  <c r="P46" i="2" s="1"/>
  <c r="O43" i="2"/>
  <c r="P43" i="2" s="1"/>
  <c r="O41" i="2"/>
  <c r="P41" i="2" s="1"/>
  <c r="O45" i="2"/>
  <c r="P45" i="2" s="1"/>
  <c r="O47" i="1"/>
  <c r="P47" i="1" s="1"/>
  <c r="O39" i="1"/>
  <c r="P39" i="1" s="1"/>
  <c r="O25" i="1"/>
  <c r="P25" i="1" s="1"/>
  <c r="O28" i="1" l="1"/>
  <c r="P28" i="1" s="1"/>
  <c r="O10" i="1"/>
  <c r="P10" i="1" s="1"/>
  <c r="O41" i="1"/>
  <c r="P41" i="1" s="1"/>
  <c r="P48" i="1" l="1"/>
  <c r="O36" i="1"/>
  <c r="P36" i="1" s="1"/>
  <c r="O23" i="1"/>
  <c r="P23" i="1" s="1"/>
  <c r="O15" i="1"/>
  <c r="P15" i="1" s="1"/>
  <c r="O13" i="1"/>
  <c r="P13" i="1" s="1"/>
  <c r="O8" i="1"/>
  <c r="P8" i="1" s="1"/>
  <c r="O24" i="1"/>
  <c r="P24" i="1" s="1"/>
  <c r="O62" i="1"/>
  <c r="P62" i="1" s="1"/>
  <c r="O45" i="1"/>
  <c r="P45" i="1" s="1"/>
  <c r="O9" i="1"/>
  <c r="P9" i="1" s="1"/>
  <c r="O17" i="1"/>
  <c r="P17" i="1" s="1"/>
  <c r="O19" i="1"/>
  <c r="P19" i="1" s="1"/>
  <c r="O30" i="1"/>
  <c r="P30" i="1" s="1"/>
  <c r="O40" i="1"/>
  <c r="P40" i="1" s="1"/>
  <c r="O51" i="1"/>
  <c r="P51" i="1" s="1"/>
  <c r="O54" i="1"/>
  <c r="P54" i="1" s="1"/>
  <c r="O46" i="1"/>
  <c r="P46" i="1" s="1"/>
  <c r="O12" i="1"/>
  <c r="P12" i="1" s="1"/>
  <c r="O60" i="1"/>
  <c r="P60" i="1" s="1"/>
  <c r="O11" i="1"/>
  <c r="P11" i="1" s="1"/>
  <c r="O31" i="1"/>
  <c r="P31" i="1" s="1"/>
  <c r="O33" i="1"/>
  <c r="P33" i="1" s="1"/>
  <c r="O32" i="1"/>
  <c r="P32" i="1" s="1"/>
  <c r="P42" i="1"/>
  <c r="O44" i="1"/>
  <c r="P44" i="1" s="1"/>
  <c r="O55" i="1"/>
  <c r="P55" i="1" s="1"/>
  <c r="O63" i="1"/>
  <c r="P63" i="1" s="1"/>
  <c r="O21" i="1" l="1"/>
  <c r="P21" i="1" s="1"/>
  <c r="O14" i="1"/>
  <c r="P14" i="1" s="1"/>
  <c r="O20" i="1"/>
  <c r="P20" i="1" s="1"/>
  <c r="O53" i="1"/>
  <c r="P53" i="1" s="1"/>
  <c r="O52" i="1"/>
  <c r="P52" i="1" s="1"/>
  <c r="O66" i="1"/>
  <c r="P66" i="1" s="1"/>
  <c r="O61" i="1"/>
  <c r="P61" i="1" s="1"/>
  <c r="O22" i="1"/>
  <c r="P22" i="1" s="1"/>
  <c r="O29" i="1"/>
  <c r="O27" i="1"/>
  <c r="O37" i="1"/>
  <c r="P37" i="1" s="1"/>
  <c r="O50" i="1"/>
  <c r="P50" i="1" s="1"/>
  <c r="O58" i="1"/>
  <c r="P58" i="1" s="1"/>
  <c r="O65" i="1"/>
  <c r="P65" i="1" s="1"/>
  <c r="O18" i="1"/>
  <c r="P18" i="1" s="1"/>
  <c r="O38" i="1"/>
  <c r="P38" i="1" s="1"/>
  <c r="O34" i="1"/>
  <c r="O57" i="1"/>
  <c r="P57" i="1" s="1"/>
  <c r="O56" i="1"/>
  <c r="P56" i="1" s="1"/>
  <c r="P27" i="1" l="1"/>
  <c r="P34" i="1"/>
  <c r="P29" i="1"/>
</calcChain>
</file>

<file path=xl/sharedStrings.xml><?xml version="1.0" encoding="utf-8"?>
<sst xmlns="http://schemas.openxmlformats.org/spreadsheetml/2006/main" count="408" uniqueCount="107">
  <si>
    <t>SACENSĪBU PROTOKOLS</t>
  </si>
  <si>
    <t>Vārds, Uzvārds</t>
  </si>
  <si>
    <t>Dz. gads</t>
  </si>
  <si>
    <t>Komanda</t>
  </si>
  <si>
    <t>RAUŠANA</t>
  </si>
  <si>
    <t>GRŪŠANA</t>
  </si>
  <si>
    <t>SUMMA</t>
  </si>
  <si>
    <t>Vieta</t>
  </si>
  <si>
    <t>1.</t>
  </si>
  <si>
    <t>2.</t>
  </si>
  <si>
    <t>3.</t>
  </si>
  <si>
    <t>Rez.</t>
  </si>
  <si>
    <t>1999.</t>
  </si>
  <si>
    <t>2000.</t>
  </si>
  <si>
    <t>1998.</t>
  </si>
  <si>
    <t>2001.</t>
  </si>
  <si>
    <t>Dal.svars</t>
  </si>
  <si>
    <t>2002.</t>
  </si>
  <si>
    <t>2005.</t>
  </si>
  <si>
    <t>2004.</t>
  </si>
  <si>
    <t>2003.</t>
  </si>
  <si>
    <t>2006.</t>
  </si>
  <si>
    <t>Ivans Timoščenko</t>
  </si>
  <si>
    <t>D-pils</t>
  </si>
  <si>
    <t>Ņikita Vasiļjevs</t>
  </si>
  <si>
    <t>Maksims Kolesņikovs</t>
  </si>
  <si>
    <t>Oļegs Ruža</t>
  </si>
  <si>
    <t>Maksims Zeiļa</t>
  </si>
  <si>
    <t>Elmārs Koleda</t>
  </si>
  <si>
    <t>1997.</t>
  </si>
  <si>
    <t>Artūrs Vasiļonoks</t>
  </si>
  <si>
    <t>1994.</t>
  </si>
  <si>
    <t>Vadims Koževnikovs</t>
  </si>
  <si>
    <t>Germans Brikezs</t>
  </si>
  <si>
    <t>Jānis Griškovs</t>
  </si>
  <si>
    <t>Ģirts Skoboļevs</t>
  </si>
  <si>
    <t>1996.</t>
  </si>
  <si>
    <t>1992.</t>
  </si>
  <si>
    <t>Ritvars Dukovskis</t>
  </si>
  <si>
    <t>1995.</t>
  </si>
  <si>
    <t>Pāvels Bobrovs</t>
  </si>
  <si>
    <t>1984.</t>
  </si>
  <si>
    <t>Ogre</t>
  </si>
  <si>
    <t>1987.</t>
  </si>
  <si>
    <t>Balvi</t>
  </si>
  <si>
    <t>Dāvis Maks</t>
  </si>
  <si>
    <t>Ralfs Plavnieks</t>
  </si>
  <si>
    <t>Edijs Keišs</t>
  </si>
  <si>
    <t>2007.</t>
  </si>
  <si>
    <t>Lauris Logins</t>
  </si>
  <si>
    <t>Ilgmars Rimicāns</t>
  </si>
  <si>
    <t>Nikita Fedorovičs</t>
  </si>
  <si>
    <t>Ēriks Sakovičs</t>
  </si>
  <si>
    <t>Vitālijs Volkovs</t>
  </si>
  <si>
    <t>Harijs Bisenieks</t>
  </si>
  <si>
    <t>Mariuss Pužulis</t>
  </si>
  <si>
    <t>Edgars Priste</t>
  </si>
  <si>
    <t>Nr.</t>
  </si>
  <si>
    <t>Rainers Melnstrads</t>
  </si>
  <si>
    <t>Daniils Sidorovs</t>
  </si>
  <si>
    <t>Jānis Škrabe</t>
  </si>
  <si>
    <t>Ventspils</t>
  </si>
  <si>
    <t>Arnis Blūmentāls</t>
  </si>
  <si>
    <t>Edgars Kāpiņš</t>
  </si>
  <si>
    <t>Jevgēnijs Haustovs</t>
  </si>
  <si>
    <t>Māris Ozoliņš</t>
  </si>
  <si>
    <t>Madars Peterhofs</t>
  </si>
  <si>
    <t>Jevgēnijs Černovs</t>
  </si>
  <si>
    <t>Edgars Zemrūķis</t>
  </si>
  <si>
    <t>Roberts Guiskis</t>
  </si>
  <si>
    <t>Dmitrijs Gmirikovs</t>
  </si>
  <si>
    <t>Artūrs Šidlovskis</t>
  </si>
  <si>
    <t>Kalvis Žulps</t>
  </si>
  <si>
    <t>Agnis Marčuks</t>
  </si>
  <si>
    <t>Andis Grīslis</t>
  </si>
  <si>
    <t>Jānis Vizulis</t>
  </si>
  <si>
    <t>1977.</t>
  </si>
  <si>
    <t>Andris Freimanis</t>
  </si>
  <si>
    <t>1993.</t>
  </si>
  <si>
    <t>Saldus</t>
  </si>
  <si>
    <t>Alekss Blonskis</t>
  </si>
  <si>
    <t>Artjoms Griščenko</t>
  </si>
  <si>
    <t>Armands Mežinskis</t>
  </si>
  <si>
    <t>Kristers Vigo Rozentāls</t>
  </si>
  <si>
    <t>Dobele</t>
  </si>
  <si>
    <t>līdz 56 kg</t>
  </si>
  <si>
    <t>līdz 62 kg</t>
  </si>
  <si>
    <t>līdz 69 kg</t>
  </si>
  <si>
    <t>līdz 77 kg</t>
  </si>
  <si>
    <t>līdz 85 kg</t>
  </si>
  <si>
    <t>līdz 94 kg</t>
  </si>
  <si>
    <t>Ogres Novada kauss   -&gt; Ogre -&gt;11.02.2017.</t>
  </si>
  <si>
    <t>Vlads Prokofjevs</t>
  </si>
  <si>
    <t>Ludza</t>
  </si>
  <si>
    <t>Andris Tutins</t>
  </si>
  <si>
    <t>Raivis Matvejevs</t>
  </si>
  <si>
    <t>Gunars Krievāns</t>
  </si>
  <si>
    <t>Daniels Abramenko</t>
  </si>
  <si>
    <t>I</t>
  </si>
  <si>
    <t>II</t>
  </si>
  <si>
    <t>III</t>
  </si>
  <si>
    <t>IV</t>
  </si>
  <si>
    <t>1981.</t>
  </si>
  <si>
    <t xml:space="preserve">Matīss Tomass Bergs </t>
  </si>
  <si>
    <t>---</t>
  </si>
  <si>
    <t>līdz 105 kg;</t>
  </si>
  <si>
    <t>Virs 105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</si>
</sst>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2"/>
      <name val="Times New Roman"/>
      <charset val="186"/>
    </font>
    <font>
      <sz val="10"/>
      <name val="Times New Roman"/>
      <family val="1"/>
    </font>
    <font>
      <u/>
      <sz val="10"/>
      <name val="Times New Roman"/>
      <family val="1"/>
    </font>
    <font>
      <sz val="8"/>
      <name val="Times New Roman"/>
      <family val="1"/>
      <charset val="186"/>
    </font>
    <font>
      <b/>
      <u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sz val="10"/>
      <color indexed="63"/>
      <name val="Times New Roman"/>
      <family val="1"/>
    </font>
    <font>
      <b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0">
    <xf numFmtId="0" fontId="0" fillId="0" borderId="0" xfId="0"/>
    <xf numFmtId="2" fontId="1" fillId="0" borderId="1" xfId="0" applyNumberFormat="1" applyFont="1" applyFill="1" applyBorder="1" applyAlignment="1" applyProtection="1">
      <alignment horizontal="center"/>
    </xf>
    <xf numFmtId="164" fontId="1" fillId="0" borderId="1" xfId="0" applyNumberFormat="1" applyFont="1" applyFill="1" applyBorder="1" applyAlignment="1" applyProtection="1">
      <alignment horizontal="center"/>
    </xf>
    <xf numFmtId="1" fontId="1" fillId="0" borderId="1" xfId="0" applyNumberFormat="1" applyFont="1" applyFill="1" applyBorder="1" applyAlignment="1" applyProtection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 applyProtection="1">
      <alignment horizontal="center" vertical="center"/>
    </xf>
    <xf numFmtId="164" fontId="5" fillId="3" borderId="2" xfId="0" quotePrefix="1" applyNumberFormat="1" applyFont="1" applyFill="1" applyBorder="1" applyAlignment="1" applyProtection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/>
    </xf>
    <xf numFmtId="2" fontId="8" fillId="0" borderId="3" xfId="0" applyNumberFormat="1" applyFont="1" applyBorder="1" applyAlignment="1">
      <alignment horizontal="center" vertical="top"/>
    </xf>
    <xf numFmtId="20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/>
    <xf numFmtId="2" fontId="1" fillId="0" borderId="3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 applyProtection="1">
      <alignment horizontal="center"/>
    </xf>
    <xf numFmtId="164" fontId="11" fillId="0" borderId="1" xfId="0" applyNumberFormat="1" applyFont="1" applyFill="1" applyBorder="1" applyAlignment="1" applyProtection="1">
      <alignment horizontal="center"/>
    </xf>
    <xf numFmtId="164" fontId="5" fillId="3" borderId="1" xfId="0" quotePrefix="1" applyNumberFormat="1" applyFont="1" applyFill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2" fontId="8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wrapText="1"/>
    </xf>
    <xf numFmtId="164" fontId="10" fillId="0" borderId="1" xfId="0" quotePrefix="1" applyNumberFormat="1" applyFont="1" applyFill="1" applyBorder="1" applyAlignment="1">
      <alignment horizontal="center" vertical="center" wrapText="1"/>
    </xf>
    <xf numFmtId="164" fontId="11" fillId="0" borderId="1" xfId="0" quotePrefix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opLeftCell="A49" zoomScale="140" zoomScaleNormal="140" workbookViewId="0">
      <selection activeCell="A49" sqref="A1:XFD1048576"/>
    </sheetView>
  </sheetViews>
  <sheetFormatPr defaultRowHeight="12.75" x14ac:dyDescent="0.2"/>
  <cols>
    <col min="1" max="1" width="18.875" style="10" customWidth="1"/>
    <col min="2" max="2" width="5.875" style="33" customWidth="1"/>
    <col min="3" max="3" width="8.5" style="33" customWidth="1"/>
    <col min="4" max="4" width="4.125" style="33" bestFit="1" customWidth="1"/>
    <col min="5" max="5" width="7.125" style="34" customWidth="1"/>
    <col min="6" max="8" width="5.25" style="33" customWidth="1"/>
    <col min="9" max="9" width="5.25" style="9" bestFit="1" customWidth="1"/>
    <col min="10" max="11" width="5.25" style="33" bestFit="1" customWidth="1"/>
    <col min="12" max="12" width="5.375" style="33" bestFit="1" customWidth="1"/>
    <col min="13" max="13" width="6.125" style="9" customWidth="1"/>
    <col min="14" max="14" width="4.5" style="33" bestFit="1" customWidth="1"/>
    <col min="15" max="15" width="7.25" style="9" bestFit="1" customWidth="1"/>
    <col min="16" max="16" width="5.125" style="10" bestFit="1" customWidth="1"/>
    <col min="17" max="17" width="9" style="10"/>
    <col min="18" max="18" width="19.125" style="10" customWidth="1"/>
    <col min="19" max="16384" width="9" style="10"/>
  </cols>
  <sheetData>
    <row r="1" spans="1:16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6" x14ac:dyDescent="0.2">
      <c r="A2" s="66" t="s">
        <v>91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6" x14ac:dyDescent="0.2">
      <c r="A3" s="11"/>
      <c r="B3" s="11"/>
      <c r="C3" s="11"/>
      <c r="D3" s="11"/>
      <c r="E3" s="12"/>
      <c r="F3" s="11"/>
      <c r="G3" s="11"/>
      <c r="H3" s="11"/>
      <c r="I3" s="13"/>
      <c r="J3" s="11"/>
      <c r="K3" s="11"/>
      <c r="L3" s="11"/>
      <c r="M3" s="13"/>
      <c r="N3" s="11"/>
    </row>
    <row r="4" spans="1:16" x14ac:dyDescent="0.2">
      <c r="A4" s="14"/>
      <c r="B4" s="15"/>
      <c r="C4" s="15"/>
      <c r="D4" s="15"/>
      <c r="E4" s="16"/>
      <c r="F4" s="15"/>
      <c r="G4" s="15"/>
      <c r="H4" s="15"/>
      <c r="I4" s="17"/>
      <c r="J4" s="15"/>
      <c r="K4" s="15"/>
      <c r="L4" s="15"/>
      <c r="M4" s="17"/>
      <c r="N4" s="15"/>
    </row>
    <row r="5" spans="1:16" x14ac:dyDescent="0.2">
      <c r="A5" s="67" t="s">
        <v>1</v>
      </c>
      <c r="B5" s="61" t="s">
        <v>2</v>
      </c>
      <c r="C5" s="61" t="s">
        <v>3</v>
      </c>
      <c r="D5" s="61" t="s">
        <v>57</v>
      </c>
      <c r="E5" s="55" t="s">
        <v>16</v>
      </c>
      <c r="F5" s="56" t="s">
        <v>4</v>
      </c>
      <c r="G5" s="56"/>
      <c r="H5" s="56"/>
      <c r="I5" s="56"/>
      <c r="J5" s="62" t="s">
        <v>5</v>
      </c>
      <c r="K5" s="63"/>
      <c r="L5" s="64"/>
      <c r="M5" s="18"/>
      <c r="N5" s="68" t="s">
        <v>7</v>
      </c>
      <c r="O5" s="57" t="s">
        <v>6</v>
      </c>
      <c r="P5" s="59"/>
    </row>
    <row r="6" spans="1:16" x14ac:dyDescent="0.2">
      <c r="A6" s="67"/>
      <c r="B6" s="61"/>
      <c r="C6" s="61"/>
      <c r="D6" s="61"/>
      <c r="E6" s="55"/>
      <c r="F6" s="19" t="s">
        <v>8</v>
      </c>
      <c r="G6" s="19" t="s">
        <v>9</v>
      </c>
      <c r="H6" s="19" t="s">
        <v>10</v>
      </c>
      <c r="I6" s="18" t="s">
        <v>11</v>
      </c>
      <c r="J6" s="19" t="s">
        <v>8</v>
      </c>
      <c r="K6" s="19" t="s">
        <v>9</v>
      </c>
      <c r="L6" s="19" t="s">
        <v>10</v>
      </c>
      <c r="M6" s="18" t="s">
        <v>11</v>
      </c>
      <c r="N6" s="69"/>
      <c r="O6" s="58"/>
      <c r="P6" s="60"/>
    </row>
    <row r="7" spans="1:16" x14ac:dyDescent="0.2">
      <c r="A7" s="52" t="s">
        <v>85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1:16" ht="12.75" customHeight="1" x14ac:dyDescent="0.2">
      <c r="A8" s="26" t="s">
        <v>51</v>
      </c>
      <c r="B8" s="28" t="s">
        <v>17</v>
      </c>
      <c r="C8" s="21" t="s">
        <v>23</v>
      </c>
      <c r="D8" s="21">
        <v>39</v>
      </c>
      <c r="E8" s="24">
        <v>56</v>
      </c>
      <c r="F8" s="70">
        <v>45</v>
      </c>
      <c r="G8" s="70">
        <v>48</v>
      </c>
      <c r="H8" s="70">
        <v>51</v>
      </c>
      <c r="I8" s="29">
        <v>51</v>
      </c>
      <c r="J8" s="70">
        <v>59</v>
      </c>
      <c r="K8" s="72">
        <v>64</v>
      </c>
      <c r="L8" s="72">
        <v>68</v>
      </c>
      <c r="M8" s="31">
        <v>68</v>
      </c>
      <c r="N8" s="3" t="s">
        <v>98</v>
      </c>
      <c r="O8" s="27">
        <f>I8+M8</f>
        <v>119</v>
      </c>
      <c r="P8" s="1">
        <f>IF(O8=0,0,10^(0.794358141*LOG10(E8/174.393)^2)*O8)</f>
        <v>185.73002040180683</v>
      </c>
    </row>
    <row r="9" spans="1:16" x14ac:dyDescent="0.2">
      <c r="A9" s="8" t="s">
        <v>92</v>
      </c>
      <c r="B9" s="6" t="s">
        <v>20</v>
      </c>
      <c r="C9" s="6" t="s">
        <v>93</v>
      </c>
      <c r="D9" s="6">
        <v>80</v>
      </c>
      <c r="E9" s="4">
        <v>47.5</v>
      </c>
      <c r="F9" s="70">
        <v>50</v>
      </c>
      <c r="G9" s="70">
        <v>53</v>
      </c>
      <c r="H9" s="73">
        <v>56</v>
      </c>
      <c r="I9" s="29">
        <v>53</v>
      </c>
      <c r="J9" s="70">
        <v>60</v>
      </c>
      <c r="K9" s="73">
        <v>65</v>
      </c>
      <c r="L9" s="72">
        <v>65</v>
      </c>
      <c r="M9" s="31">
        <v>65</v>
      </c>
      <c r="N9" s="3" t="s">
        <v>99</v>
      </c>
      <c r="O9" s="27">
        <f>I9+M9</f>
        <v>118</v>
      </c>
      <c r="P9" s="1">
        <f>IF(O9=0,0,10^(0.794358141*LOG10(E9/174.393)^2)*O9)</f>
        <v>211.501422385171</v>
      </c>
    </row>
    <row r="10" spans="1:16" x14ac:dyDescent="0.2">
      <c r="A10" s="8" t="s">
        <v>45</v>
      </c>
      <c r="B10" s="6" t="s">
        <v>15</v>
      </c>
      <c r="C10" s="6" t="s">
        <v>44</v>
      </c>
      <c r="D10" s="6">
        <v>56</v>
      </c>
      <c r="E10" s="4">
        <v>49.85</v>
      </c>
      <c r="F10" s="71">
        <v>47</v>
      </c>
      <c r="G10" s="70">
        <v>47</v>
      </c>
      <c r="H10" s="72">
        <v>51</v>
      </c>
      <c r="I10" s="29">
        <v>51</v>
      </c>
      <c r="J10" s="70">
        <v>57</v>
      </c>
      <c r="K10" s="73">
        <v>60</v>
      </c>
      <c r="L10" s="72">
        <v>60</v>
      </c>
      <c r="M10" s="31">
        <v>60</v>
      </c>
      <c r="N10" s="3" t="s">
        <v>100</v>
      </c>
      <c r="O10" s="27">
        <f>I10+M10</f>
        <v>111</v>
      </c>
      <c r="P10" s="1">
        <f>IF(O10=0,0,10^(0.794358141*LOG10(E10/174.393)^2)*O10)</f>
        <v>190.67094817802212</v>
      </c>
    </row>
    <row r="11" spans="1:16" x14ac:dyDescent="0.2">
      <c r="A11" s="8" t="s">
        <v>97</v>
      </c>
      <c r="B11" s="6" t="s">
        <v>20</v>
      </c>
      <c r="C11" s="6" t="s">
        <v>23</v>
      </c>
      <c r="D11" s="6">
        <v>31</v>
      </c>
      <c r="E11" s="4">
        <v>51.6</v>
      </c>
      <c r="F11" s="71">
        <v>47</v>
      </c>
      <c r="G11" s="70">
        <v>47</v>
      </c>
      <c r="H11" s="72">
        <v>50</v>
      </c>
      <c r="I11" s="29">
        <v>50</v>
      </c>
      <c r="J11" s="70">
        <v>57</v>
      </c>
      <c r="K11" s="72">
        <v>60</v>
      </c>
      <c r="L11" s="73">
        <v>63</v>
      </c>
      <c r="M11" s="31">
        <v>60</v>
      </c>
      <c r="N11" s="3">
        <v>4</v>
      </c>
      <c r="O11" s="27">
        <f>I11+M11</f>
        <v>110</v>
      </c>
      <c r="P11" s="1">
        <f>IF(O11=0,0,10^(0.794358141*LOG10(E11/174.393)^2)*O11)</f>
        <v>183.47853880096358</v>
      </c>
    </row>
    <row r="12" spans="1:16" x14ac:dyDescent="0.2">
      <c r="A12" s="35" t="s">
        <v>60</v>
      </c>
      <c r="B12" s="36" t="s">
        <v>18</v>
      </c>
      <c r="C12" s="37" t="s">
        <v>61</v>
      </c>
      <c r="D12" s="37">
        <v>25</v>
      </c>
      <c r="E12" s="43">
        <v>43.5</v>
      </c>
      <c r="F12" s="70">
        <v>39</v>
      </c>
      <c r="G12" s="71">
        <v>42</v>
      </c>
      <c r="H12" s="73">
        <v>42</v>
      </c>
      <c r="I12" s="29">
        <v>39</v>
      </c>
      <c r="J12" s="70">
        <v>50</v>
      </c>
      <c r="K12" s="72">
        <v>53</v>
      </c>
      <c r="L12" s="73">
        <v>56</v>
      </c>
      <c r="M12" s="31">
        <v>53</v>
      </c>
      <c r="N12" s="3">
        <v>5</v>
      </c>
      <c r="O12" s="27">
        <f>I12+M12</f>
        <v>92</v>
      </c>
      <c r="P12" s="1">
        <f>IF(O12=0,0,10^(0.794358141*LOG10(E12/174.393)^2)*O12)</f>
        <v>178.92116537785293</v>
      </c>
    </row>
    <row r="13" spans="1:16" x14ac:dyDescent="0.2">
      <c r="A13" s="8" t="s">
        <v>80</v>
      </c>
      <c r="B13" s="6" t="s">
        <v>21</v>
      </c>
      <c r="C13" s="6" t="s">
        <v>44</v>
      </c>
      <c r="D13" s="6">
        <v>37</v>
      </c>
      <c r="E13" s="4">
        <v>55</v>
      </c>
      <c r="F13" s="71">
        <v>32</v>
      </c>
      <c r="G13" s="70">
        <v>35</v>
      </c>
      <c r="H13" s="72">
        <v>37</v>
      </c>
      <c r="I13" s="29">
        <v>37</v>
      </c>
      <c r="J13" s="70">
        <v>42</v>
      </c>
      <c r="K13" s="73">
        <v>45</v>
      </c>
      <c r="L13" s="72">
        <v>45</v>
      </c>
      <c r="M13" s="31">
        <v>45</v>
      </c>
      <c r="N13" s="3">
        <v>6</v>
      </c>
      <c r="O13" s="27">
        <f>I13+M13</f>
        <v>82</v>
      </c>
      <c r="P13" s="1">
        <f>IF(O13=0,0,10^(0.794358141*LOG10(E13/174.393)^2)*O13)</f>
        <v>129.81682262505464</v>
      </c>
    </row>
    <row r="14" spans="1:16" x14ac:dyDescent="0.2">
      <c r="A14" s="8" t="s">
        <v>47</v>
      </c>
      <c r="B14" s="6" t="s">
        <v>48</v>
      </c>
      <c r="C14" s="6" t="s">
        <v>44</v>
      </c>
      <c r="D14" s="6">
        <v>16</v>
      </c>
      <c r="E14" s="4">
        <v>29.75</v>
      </c>
      <c r="F14" s="70">
        <v>22</v>
      </c>
      <c r="G14" s="70">
        <v>25</v>
      </c>
      <c r="H14" s="73">
        <v>27</v>
      </c>
      <c r="I14" s="29">
        <v>25</v>
      </c>
      <c r="J14" s="70">
        <v>30</v>
      </c>
      <c r="K14" s="72">
        <v>32</v>
      </c>
      <c r="L14" s="73">
        <v>33</v>
      </c>
      <c r="M14" s="31">
        <v>32</v>
      </c>
      <c r="N14" s="3">
        <v>7</v>
      </c>
      <c r="O14" s="27">
        <f>I14+M14</f>
        <v>57</v>
      </c>
      <c r="P14" s="1">
        <f>IF(O14=0,0,10^(0.794358141*LOG10(E14/174.393)^2)*O14)</f>
        <v>167.67089974171341</v>
      </c>
    </row>
    <row r="15" spans="1:16" x14ac:dyDescent="0.2">
      <c r="A15" s="8" t="s">
        <v>54</v>
      </c>
      <c r="B15" s="6" t="s">
        <v>21</v>
      </c>
      <c r="C15" s="6" t="s">
        <v>44</v>
      </c>
      <c r="D15" s="6">
        <v>32</v>
      </c>
      <c r="E15" s="4">
        <v>26.85</v>
      </c>
      <c r="F15" s="71">
        <v>15</v>
      </c>
      <c r="G15" s="71">
        <v>15</v>
      </c>
      <c r="H15" s="72">
        <v>15</v>
      </c>
      <c r="I15" s="29">
        <v>15</v>
      </c>
      <c r="J15" s="70">
        <v>20</v>
      </c>
      <c r="K15" s="72">
        <v>22</v>
      </c>
      <c r="L15" s="72">
        <v>23</v>
      </c>
      <c r="M15" s="31">
        <v>23</v>
      </c>
      <c r="N15" s="3">
        <v>8</v>
      </c>
      <c r="O15" s="27">
        <f>I15+M15</f>
        <v>38</v>
      </c>
      <c r="P15" s="1">
        <f>IF(O15=0,0,10^(0.794358141*LOG10(E15/174.393)^2)*O15)</f>
        <v>127.14330693872361</v>
      </c>
    </row>
    <row r="16" spans="1:16" x14ac:dyDescent="0.2">
      <c r="A16" s="52" t="s">
        <v>86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4"/>
    </row>
    <row r="17" spans="1:20" x14ac:dyDescent="0.2">
      <c r="A17" s="20" t="s">
        <v>28</v>
      </c>
      <c r="B17" s="21" t="s">
        <v>29</v>
      </c>
      <c r="C17" s="21" t="s">
        <v>23</v>
      </c>
      <c r="D17" s="21">
        <v>85</v>
      </c>
      <c r="E17" s="24">
        <v>61.2</v>
      </c>
      <c r="F17" s="70">
        <v>93</v>
      </c>
      <c r="G17" s="70">
        <v>98</v>
      </c>
      <c r="H17" s="72">
        <v>103</v>
      </c>
      <c r="I17" s="29">
        <v>103</v>
      </c>
      <c r="J17" s="70">
        <v>115</v>
      </c>
      <c r="K17" s="72">
        <v>120</v>
      </c>
      <c r="L17" s="72">
        <v>125</v>
      </c>
      <c r="M17" s="31">
        <v>125</v>
      </c>
      <c r="N17" s="2" t="s">
        <v>98</v>
      </c>
      <c r="O17" s="27">
        <f>I17+M17</f>
        <v>228</v>
      </c>
      <c r="P17" s="1">
        <f>IF(O17=0,0,10^(0.794358141*LOG10(E17/174.393)^2)*O17)</f>
        <v>332.8328120085925</v>
      </c>
    </row>
    <row r="18" spans="1:20" ht="12.75" customHeight="1" x14ac:dyDescent="0.2">
      <c r="A18" s="20" t="s">
        <v>24</v>
      </c>
      <c r="B18" s="21" t="s">
        <v>17</v>
      </c>
      <c r="C18" s="21" t="s">
        <v>23</v>
      </c>
      <c r="D18" s="21">
        <v>4</v>
      </c>
      <c r="E18" s="24">
        <v>60.7</v>
      </c>
      <c r="F18" s="71">
        <v>73</v>
      </c>
      <c r="G18" s="70">
        <v>73</v>
      </c>
      <c r="H18" s="72">
        <v>78</v>
      </c>
      <c r="I18" s="29">
        <v>78</v>
      </c>
      <c r="J18" s="70">
        <v>92</v>
      </c>
      <c r="K18" s="72">
        <v>96</v>
      </c>
      <c r="L18" s="73">
        <v>99</v>
      </c>
      <c r="M18" s="31">
        <v>96</v>
      </c>
      <c r="N18" s="2" t="s">
        <v>99</v>
      </c>
      <c r="O18" s="27">
        <f>I18+M18</f>
        <v>174</v>
      </c>
      <c r="P18" s="1">
        <f>IF(O18=0,0,10^(0.794358141*LOG10(E18/174.393)^2)*O18)</f>
        <v>255.5199045204653</v>
      </c>
    </row>
    <row r="19" spans="1:20" x14ac:dyDescent="0.2">
      <c r="A19" s="8" t="s">
        <v>58</v>
      </c>
      <c r="B19" s="6" t="s">
        <v>15</v>
      </c>
      <c r="C19" s="6" t="s">
        <v>44</v>
      </c>
      <c r="D19" s="6">
        <v>61</v>
      </c>
      <c r="E19" s="4">
        <v>62</v>
      </c>
      <c r="F19" s="70">
        <v>60</v>
      </c>
      <c r="G19" s="71">
        <v>63</v>
      </c>
      <c r="H19" s="72">
        <v>63</v>
      </c>
      <c r="I19" s="29">
        <v>63</v>
      </c>
      <c r="J19" s="70">
        <v>80</v>
      </c>
      <c r="K19" s="72">
        <v>83</v>
      </c>
      <c r="L19" s="72">
        <v>87</v>
      </c>
      <c r="M19" s="31">
        <v>87</v>
      </c>
      <c r="N19" s="3" t="s">
        <v>100</v>
      </c>
      <c r="O19" s="27">
        <f>I19+M19</f>
        <v>150</v>
      </c>
      <c r="P19" s="1">
        <f>IF(O19=0,0,10^(0.794358141*LOG10(E19/174.393)^2)*O19)</f>
        <v>216.93651173192973</v>
      </c>
    </row>
    <row r="20" spans="1:20" x14ac:dyDescent="0.2">
      <c r="A20" s="5" t="s">
        <v>72</v>
      </c>
      <c r="B20" s="6" t="s">
        <v>12</v>
      </c>
      <c r="C20" s="6" t="s">
        <v>79</v>
      </c>
      <c r="D20" s="6">
        <v>21</v>
      </c>
      <c r="E20" s="4">
        <v>62</v>
      </c>
      <c r="F20" s="70">
        <v>65</v>
      </c>
      <c r="G20" s="71">
        <v>67</v>
      </c>
      <c r="H20" s="73">
        <v>68</v>
      </c>
      <c r="I20" s="29">
        <v>65</v>
      </c>
      <c r="J20" s="70">
        <v>75</v>
      </c>
      <c r="K20" s="72">
        <v>80</v>
      </c>
      <c r="L20" s="72">
        <v>84</v>
      </c>
      <c r="M20" s="31">
        <v>84</v>
      </c>
      <c r="N20" s="3">
        <v>4</v>
      </c>
      <c r="O20" s="27">
        <f>I20+M20</f>
        <v>149</v>
      </c>
      <c r="P20" s="1">
        <f>IF(O20=0,0,10^(0.794358141*LOG10(E20/174.393)^2)*O20)</f>
        <v>215.49026832038354</v>
      </c>
    </row>
    <row r="21" spans="1:20" x14ac:dyDescent="0.2">
      <c r="A21" s="20" t="s">
        <v>94</v>
      </c>
      <c r="B21" s="21" t="s">
        <v>17</v>
      </c>
      <c r="C21" s="21" t="s">
        <v>93</v>
      </c>
      <c r="D21" s="21">
        <v>19</v>
      </c>
      <c r="E21" s="24">
        <v>59</v>
      </c>
      <c r="F21" s="70">
        <v>63</v>
      </c>
      <c r="G21" s="71">
        <v>66</v>
      </c>
      <c r="H21" s="73">
        <v>66</v>
      </c>
      <c r="I21" s="29">
        <v>63</v>
      </c>
      <c r="J21" s="70">
        <v>75</v>
      </c>
      <c r="K21" s="73">
        <v>78</v>
      </c>
      <c r="L21" s="72">
        <v>78</v>
      </c>
      <c r="M21" s="31">
        <v>78</v>
      </c>
      <c r="N21" s="3">
        <v>5</v>
      </c>
      <c r="O21" s="27">
        <f>I21+M21</f>
        <v>141</v>
      </c>
      <c r="P21" s="1">
        <f>IF(O21=0,0,10^(0.794358141*LOG10(E21/174.393)^2)*O21)</f>
        <v>211.44563853166511</v>
      </c>
    </row>
    <row r="22" spans="1:20" x14ac:dyDescent="0.2">
      <c r="A22" s="26" t="s">
        <v>52</v>
      </c>
      <c r="B22" s="28" t="s">
        <v>17</v>
      </c>
      <c r="C22" s="21" t="s">
        <v>23</v>
      </c>
      <c r="D22" s="21">
        <v>5</v>
      </c>
      <c r="E22" s="24">
        <v>58.5</v>
      </c>
      <c r="F22" s="71">
        <v>48</v>
      </c>
      <c r="G22" s="70">
        <v>48</v>
      </c>
      <c r="H22" s="71">
        <v>52</v>
      </c>
      <c r="I22" s="29">
        <v>48</v>
      </c>
      <c r="J22" s="70">
        <v>64</v>
      </c>
      <c r="K22" s="73">
        <v>68</v>
      </c>
      <c r="L22" s="73">
        <v>68</v>
      </c>
      <c r="M22" s="31">
        <v>64</v>
      </c>
      <c r="N22" s="3">
        <v>6</v>
      </c>
      <c r="O22" s="27">
        <f>I22+M22</f>
        <v>112</v>
      </c>
      <c r="P22" s="1">
        <f>IF(O22=0,0,10^(0.794358141*LOG10(E22/174.393)^2)*O22)</f>
        <v>169.03333835189747</v>
      </c>
    </row>
    <row r="23" spans="1:20" x14ac:dyDescent="0.2">
      <c r="A23" s="8" t="s">
        <v>55</v>
      </c>
      <c r="B23" s="6" t="s">
        <v>18</v>
      </c>
      <c r="C23" s="6" t="s">
        <v>44</v>
      </c>
      <c r="D23" s="6">
        <v>63</v>
      </c>
      <c r="E23" s="4">
        <v>60.6</v>
      </c>
      <c r="F23" s="70">
        <v>32</v>
      </c>
      <c r="G23" s="70">
        <v>35</v>
      </c>
      <c r="H23" s="73">
        <v>37</v>
      </c>
      <c r="I23" s="29">
        <v>35</v>
      </c>
      <c r="J23" s="70">
        <v>42</v>
      </c>
      <c r="K23" s="72">
        <v>45</v>
      </c>
      <c r="L23" s="72">
        <v>47</v>
      </c>
      <c r="M23" s="31">
        <v>47</v>
      </c>
      <c r="N23" s="3">
        <v>7</v>
      </c>
      <c r="O23" s="27">
        <f>I23+M23</f>
        <v>82</v>
      </c>
      <c r="P23" s="1">
        <f>IF(O23=0,0,10^(0.794358141*LOG10(E23/174.393)^2)*O23)</f>
        <v>120.56220112273856</v>
      </c>
      <c r="T23" s="32"/>
    </row>
    <row r="24" spans="1:20" x14ac:dyDescent="0.2">
      <c r="A24" s="8" t="s">
        <v>46</v>
      </c>
      <c r="B24" s="6" t="s">
        <v>21</v>
      </c>
      <c r="C24" s="6" t="s">
        <v>44</v>
      </c>
      <c r="D24" s="6">
        <v>83</v>
      </c>
      <c r="E24" s="4">
        <v>57.4</v>
      </c>
      <c r="F24" s="70">
        <v>30</v>
      </c>
      <c r="G24" s="71">
        <v>33</v>
      </c>
      <c r="H24" s="73">
        <v>35</v>
      </c>
      <c r="I24" s="29">
        <v>30</v>
      </c>
      <c r="J24" s="70">
        <v>43</v>
      </c>
      <c r="K24" s="73">
        <v>45</v>
      </c>
      <c r="L24" s="73">
        <v>45</v>
      </c>
      <c r="M24" s="31">
        <v>43</v>
      </c>
      <c r="N24" s="3">
        <v>8</v>
      </c>
      <c r="O24" s="27">
        <f>I24+M24</f>
        <v>73</v>
      </c>
      <c r="P24" s="1">
        <f>IF(O24=0,0,10^(0.794358141*LOG10(E24/174.393)^2)*O24)</f>
        <v>111.77488142089113</v>
      </c>
      <c r="T24" s="32"/>
    </row>
    <row r="25" spans="1:20" x14ac:dyDescent="0.2">
      <c r="A25" s="25" t="s">
        <v>71</v>
      </c>
      <c r="B25" s="21"/>
      <c r="C25" s="23" t="s">
        <v>42</v>
      </c>
      <c r="D25" s="23">
        <v>6</v>
      </c>
      <c r="E25" s="24">
        <v>62</v>
      </c>
      <c r="F25" s="70">
        <v>20</v>
      </c>
      <c r="G25" s="71">
        <v>25</v>
      </c>
      <c r="H25" s="72">
        <v>25</v>
      </c>
      <c r="I25" s="29">
        <v>25</v>
      </c>
      <c r="J25" s="70">
        <v>30</v>
      </c>
      <c r="K25" s="73">
        <v>35</v>
      </c>
      <c r="L25" s="72">
        <v>35</v>
      </c>
      <c r="M25" s="31">
        <v>35</v>
      </c>
      <c r="N25" s="3">
        <v>9</v>
      </c>
      <c r="O25" s="27">
        <f>I25+M25</f>
        <v>60</v>
      </c>
      <c r="P25" s="1">
        <f>IF(O25=0,0,10^(0.794358141*LOG10(E25/174.393)^2)*O25)</f>
        <v>86.774604692771888</v>
      </c>
      <c r="T25" s="32"/>
    </row>
    <row r="26" spans="1:20" x14ac:dyDescent="0.2">
      <c r="A26" s="52" t="s">
        <v>87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4"/>
      <c r="T26" s="32"/>
    </row>
    <row r="27" spans="1:20" ht="12.75" customHeight="1" x14ac:dyDescent="0.2">
      <c r="A27" s="22" t="s">
        <v>81</v>
      </c>
      <c r="B27" s="23" t="s">
        <v>15</v>
      </c>
      <c r="C27" s="23" t="s">
        <v>84</v>
      </c>
      <c r="D27" s="23">
        <v>22</v>
      </c>
      <c r="E27" s="41">
        <v>67.8</v>
      </c>
      <c r="F27" s="70">
        <v>103</v>
      </c>
      <c r="G27" s="70">
        <v>108</v>
      </c>
      <c r="H27" s="70">
        <v>113</v>
      </c>
      <c r="I27" s="29">
        <v>113</v>
      </c>
      <c r="J27" s="70">
        <v>130</v>
      </c>
      <c r="K27" s="72">
        <v>136</v>
      </c>
      <c r="L27" s="72">
        <v>142</v>
      </c>
      <c r="M27" s="31">
        <v>142</v>
      </c>
      <c r="N27" s="3" t="s">
        <v>98</v>
      </c>
      <c r="O27" s="27">
        <f>I27+M27</f>
        <v>255</v>
      </c>
      <c r="P27" s="1">
        <f>IF(O27=0,0,10^(0.794358141*LOG10(E27/174.393)^2)*O27)</f>
        <v>346.94996417339155</v>
      </c>
      <c r="T27" s="32"/>
    </row>
    <row r="28" spans="1:20" x14ac:dyDescent="0.2">
      <c r="A28" s="8" t="s">
        <v>56</v>
      </c>
      <c r="B28" s="6" t="s">
        <v>43</v>
      </c>
      <c r="C28" s="6" t="s">
        <v>44</v>
      </c>
      <c r="D28" s="6">
        <v>46</v>
      </c>
      <c r="E28" s="4">
        <v>66.7</v>
      </c>
      <c r="F28" s="70">
        <v>90</v>
      </c>
      <c r="G28" s="70">
        <v>95</v>
      </c>
      <c r="H28" s="73">
        <v>97</v>
      </c>
      <c r="I28" s="29">
        <v>95</v>
      </c>
      <c r="J28" s="70">
        <v>117</v>
      </c>
      <c r="K28" s="73">
        <v>123</v>
      </c>
      <c r="L28" s="73">
        <v>123</v>
      </c>
      <c r="M28" s="31">
        <v>117</v>
      </c>
      <c r="N28" s="3" t="s">
        <v>99</v>
      </c>
      <c r="O28" s="27">
        <f>I28+M28</f>
        <v>212</v>
      </c>
      <c r="P28" s="1">
        <f>IF(O28=0,0,10^(0.794358141*LOG10(E28/174.393)^2)*O28)</f>
        <v>291.56357085836675</v>
      </c>
      <c r="T28" s="32"/>
    </row>
    <row r="29" spans="1:20" x14ac:dyDescent="0.2">
      <c r="A29" s="20" t="s">
        <v>25</v>
      </c>
      <c r="B29" s="21" t="s">
        <v>13</v>
      </c>
      <c r="C29" s="21" t="s">
        <v>23</v>
      </c>
      <c r="D29" s="21">
        <v>9</v>
      </c>
      <c r="E29" s="24">
        <v>65</v>
      </c>
      <c r="F29" s="70">
        <v>80</v>
      </c>
      <c r="G29" s="71">
        <v>85</v>
      </c>
      <c r="H29" s="73">
        <v>85</v>
      </c>
      <c r="I29" s="29">
        <v>80</v>
      </c>
      <c r="J29" s="70">
        <v>100</v>
      </c>
      <c r="K29" s="72">
        <v>105</v>
      </c>
      <c r="L29" s="72">
        <v>107</v>
      </c>
      <c r="M29" s="31">
        <v>107</v>
      </c>
      <c r="N29" s="3" t="s">
        <v>100</v>
      </c>
      <c r="O29" s="27">
        <f>I29+M29</f>
        <v>187</v>
      </c>
      <c r="P29" s="1">
        <f>IF(O29=0,0,10^(0.794358141*LOG10(E29/174.393)^2)*O29)</f>
        <v>261.68224792116263</v>
      </c>
    </row>
    <row r="30" spans="1:20" x14ac:dyDescent="0.2">
      <c r="A30" s="20" t="s">
        <v>22</v>
      </c>
      <c r="B30" s="21" t="s">
        <v>15</v>
      </c>
      <c r="C30" s="21" t="s">
        <v>23</v>
      </c>
      <c r="D30" s="21">
        <v>76</v>
      </c>
      <c r="E30" s="24">
        <v>69</v>
      </c>
      <c r="F30" s="70">
        <v>77</v>
      </c>
      <c r="G30" s="70">
        <v>81</v>
      </c>
      <c r="H30" s="72">
        <v>85</v>
      </c>
      <c r="I30" s="30">
        <v>85</v>
      </c>
      <c r="J30" s="70">
        <v>95</v>
      </c>
      <c r="K30" s="73">
        <v>100</v>
      </c>
      <c r="L30" s="72">
        <v>101</v>
      </c>
      <c r="M30" s="31">
        <v>101</v>
      </c>
      <c r="N30" s="3">
        <v>4</v>
      </c>
      <c r="O30" s="27">
        <f>I30+M30</f>
        <v>186</v>
      </c>
      <c r="P30" s="1">
        <f>IF(O30=0,0,10^(0.794358141*LOG10(E30/174.393)^2)*O30)</f>
        <v>250.21827695317813</v>
      </c>
    </row>
    <row r="31" spans="1:20" x14ac:dyDescent="0.2">
      <c r="A31" s="5" t="s">
        <v>73</v>
      </c>
      <c r="B31" s="6" t="s">
        <v>29</v>
      </c>
      <c r="C31" s="6" t="s">
        <v>79</v>
      </c>
      <c r="D31" s="6">
        <v>41</v>
      </c>
      <c r="E31" s="4">
        <v>65.5</v>
      </c>
      <c r="F31" s="70">
        <v>90</v>
      </c>
      <c r="G31" s="71">
        <v>93</v>
      </c>
      <c r="H31" s="73">
        <v>94</v>
      </c>
      <c r="I31" s="29">
        <v>90</v>
      </c>
      <c r="J31" s="70">
        <v>95</v>
      </c>
      <c r="K31" s="73">
        <v>100</v>
      </c>
      <c r="L31" s="73">
        <v>100</v>
      </c>
      <c r="M31" s="31">
        <v>95</v>
      </c>
      <c r="N31" s="3">
        <v>5</v>
      </c>
      <c r="O31" s="27">
        <f>I31+M31</f>
        <v>185</v>
      </c>
      <c r="P31" s="1">
        <f>IF(O31=0,0,10^(0.794358141*LOG10(E31/174.393)^2)*O31)</f>
        <v>257.5413824448251</v>
      </c>
    </row>
    <row r="32" spans="1:20" x14ac:dyDescent="0.2">
      <c r="A32" s="38" t="s">
        <v>64</v>
      </c>
      <c r="B32" s="36" t="s">
        <v>20</v>
      </c>
      <c r="C32" s="37" t="s">
        <v>61</v>
      </c>
      <c r="D32" s="37">
        <v>71</v>
      </c>
      <c r="E32" s="43">
        <v>68.5</v>
      </c>
      <c r="F32" s="70">
        <v>68</v>
      </c>
      <c r="G32" s="70">
        <v>71</v>
      </c>
      <c r="H32" s="72">
        <v>73</v>
      </c>
      <c r="I32" s="29">
        <v>73</v>
      </c>
      <c r="J32" s="70">
        <v>85</v>
      </c>
      <c r="K32" s="73">
        <v>89</v>
      </c>
      <c r="L32" s="72">
        <v>89</v>
      </c>
      <c r="M32" s="31">
        <v>89</v>
      </c>
      <c r="N32" s="3">
        <v>6</v>
      </c>
      <c r="O32" s="27">
        <f>I32+M32</f>
        <v>162</v>
      </c>
      <c r="P32" s="1">
        <f>IF(O32=0,0,10^(0.794358141*LOG10(E32/174.393)^2)*O32)</f>
        <v>218.95237911705081</v>
      </c>
    </row>
    <row r="33" spans="1:16" x14ac:dyDescent="0.2">
      <c r="A33" s="35" t="s">
        <v>63</v>
      </c>
      <c r="B33" s="36" t="s">
        <v>20</v>
      </c>
      <c r="C33" s="37" t="s">
        <v>61</v>
      </c>
      <c r="D33" s="37">
        <v>69</v>
      </c>
      <c r="E33" s="43">
        <v>64.5</v>
      </c>
      <c r="F33" s="70">
        <v>50</v>
      </c>
      <c r="G33" s="70">
        <v>53</v>
      </c>
      <c r="H33" s="72">
        <v>55</v>
      </c>
      <c r="I33" s="29">
        <v>55</v>
      </c>
      <c r="J33" s="70">
        <v>69</v>
      </c>
      <c r="K33" s="73">
        <v>72</v>
      </c>
      <c r="L33" s="72">
        <v>72</v>
      </c>
      <c r="M33" s="31">
        <v>72</v>
      </c>
      <c r="N33" s="3">
        <v>7</v>
      </c>
      <c r="O33" s="27">
        <f>I33+M33</f>
        <v>127</v>
      </c>
      <c r="P33" s="1">
        <f>IF(O33=0,0,10^(0.794358141*LOG10(E33/174.393)^2)*O33)</f>
        <v>178.66067423076342</v>
      </c>
    </row>
    <row r="34" spans="1:16" x14ac:dyDescent="0.2">
      <c r="A34" s="35" t="s">
        <v>62</v>
      </c>
      <c r="B34" s="36" t="s">
        <v>18</v>
      </c>
      <c r="C34" s="37" t="s">
        <v>61</v>
      </c>
      <c r="D34" s="37">
        <v>8</v>
      </c>
      <c r="E34" s="43">
        <v>67</v>
      </c>
      <c r="F34" s="70">
        <v>40</v>
      </c>
      <c r="G34" s="70">
        <v>43</v>
      </c>
      <c r="H34" s="72">
        <v>45</v>
      </c>
      <c r="I34" s="29">
        <v>45</v>
      </c>
      <c r="J34" s="70">
        <v>46</v>
      </c>
      <c r="K34" s="72">
        <v>49</v>
      </c>
      <c r="L34" s="72">
        <v>52</v>
      </c>
      <c r="M34" s="31">
        <v>52</v>
      </c>
      <c r="N34" s="3">
        <v>8</v>
      </c>
      <c r="O34" s="27">
        <f>I34+M34</f>
        <v>97</v>
      </c>
      <c r="P34" s="1">
        <f>IF(O34=0,0,10^(0.794358141*LOG10(E34/174.393)^2)*O34)</f>
        <v>133.00859968644446</v>
      </c>
    </row>
    <row r="35" spans="1:16" x14ac:dyDescent="0.2">
      <c r="A35" s="52" t="s">
        <v>88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4"/>
    </row>
    <row r="36" spans="1:16" x14ac:dyDescent="0.2">
      <c r="A36" s="20" t="s">
        <v>30</v>
      </c>
      <c r="B36" s="21" t="s">
        <v>14</v>
      </c>
      <c r="C36" s="21" t="s">
        <v>23</v>
      </c>
      <c r="D36" s="21">
        <v>78</v>
      </c>
      <c r="E36" s="24">
        <v>76.5</v>
      </c>
      <c r="F36" s="70">
        <v>115</v>
      </c>
      <c r="G36" s="70">
        <v>120</v>
      </c>
      <c r="H36" s="73">
        <v>126</v>
      </c>
      <c r="I36" s="29">
        <v>120</v>
      </c>
      <c r="J36" s="70">
        <v>138</v>
      </c>
      <c r="K36" s="72">
        <v>145</v>
      </c>
      <c r="L36" s="72">
        <v>155</v>
      </c>
      <c r="M36" s="31">
        <v>155</v>
      </c>
      <c r="N36" s="3" t="s">
        <v>98</v>
      </c>
      <c r="O36" s="27">
        <f>I36+M36</f>
        <v>275</v>
      </c>
      <c r="P36" s="1">
        <f>IF(O36=0,0,10^(0.794358141*LOG10(E36/174.393)^2)*O36)</f>
        <v>347.5886032632086</v>
      </c>
    </row>
    <row r="37" spans="1:16" x14ac:dyDescent="0.2">
      <c r="A37" s="20" t="s">
        <v>27</v>
      </c>
      <c r="B37" s="21" t="s">
        <v>12</v>
      </c>
      <c r="C37" s="21" t="s">
        <v>23</v>
      </c>
      <c r="D37" s="21">
        <v>17</v>
      </c>
      <c r="E37" s="24">
        <v>77</v>
      </c>
      <c r="F37" s="70">
        <v>89</v>
      </c>
      <c r="G37" s="71">
        <v>94</v>
      </c>
      <c r="H37" s="77">
        <v>94</v>
      </c>
      <c r="I37" s="29">
        <v>89</v>
      </c>
      <c r="J37" s="70">
        <v>110</v>
      </c>
      <c r="K37" s="76">
        <v>115</v>
      </c>
      <c r="L37" s="77">
        <v>120</v>
      </c>
      <c r="M37" s="31">
        <v>115</v>
      </c>
      <c r="N37" s="3" t="s">
        <v>99</v>
      </c>
      <c r="O37" s="27">
        <f>I37+M37</f>
        <v>204</v>
      </c>
      <c r="P37" s="1">
        <f>IF(O37=0,0,10^(0.794358141*LOG10(E37/174.393)^2)*O37)</f>
        <v>256.89802623409821</v>
      </c>
    </row>
    <row r="38" spans="1:16" x14ac:dyDescent="0.2">
      <c r="A38" s="5" t="s">
        <v>95</v>
      </c>
      <c r="B38" s="6" t="s">
        <v>12</v>
      </c>
      <c r="C38" s="6" t="s">
        <v>93</v>
      </c>
      <c r="D38" s="6">
        <v>7</v>
      </c>
      <c r="E38" s="4">
        <v>73.3</v>
      </c>
      <c r="F38" s="70">
        <v>75</v>
      </c>
      <c r="G38" s="70">
        <v>80</v>
      </c>
      <c r="H38" s="72">
        <v>83</v>
      </c>
      <c r="I38" s="29">
        <v>83</v>
      </c>
      <c r="J38" s="70">
        <v>95</v>
      </c>
      <c r="K38" s="73">
        <v>100</v>
      </c>
      <c r="L38" s="73">
        <v>100</v>
      </c>
      <c r="M38" s="31">
        <v>95</v>
      </c>
      <c r="N38" s="3" t="s">
        <v>100</v>
      </c>
      <c r="O38" s="27">
        <f>I38+M38</f>
        <v>178</v>
      </c>
      <c r="P38" s="1">
        <f>IF(O38=0,0,10^(0.794358141*LOG10(E38/174.393)^2)*O38)</f>
        <v>230.66263210719316</v>
      </c>
    </row>
    <row r="39" spans="1:16" x14ac:dyDescent="0.2">
      <c r="A39" s="25" t="s">
        <v>70</v>
      </c>
      <c r="B39" s="21" t="s">
        <v>102</v>
      </c>
      <c r="C39" s="23" t="s">
        <v>42</v>
      </c>
      <c r="D39" s="23">
        <v>53</v>
      </c>
      <c r="E39" s="24">
        <v>75.8</v>
      </c>
      <c r="F39" s="71">
        <v>84</v>
      </c>
      <c r="G39" s="70">
        <v>84</v>
      </c>
      <c r="H39" s="73">
        <v>87</v>
      </c>
      <c r="I39" s="29">
        <v>84</v>
      </c>
      <c r="J39" s="70">
        <v>92</v>
      </c>
      <c r="K39" s="73">
        <v>100</v>
      </c>
      <c r="L39" s="73">
        <v>100</v>
      </c>
      <c r="M39" s="31">
        <v>92</v>
      </c>
      <c r="N39" s="3">
        <v>4</v>
      </c>
      <c r="O39" s="27">
        <f>I39+M39</f>
        <v>176</v>
      </c>
      <c r="P39" s="1">
        <f>IF(O39=0,0,10^(0.794358141*LOG10(E39/174.393)^2)*O39)</f>
        <v>223.62890910768871</v>
      </c>
    </row>
    <row r="40" spans="1:16" x14ac:dyDescent="0.2">
      <c r="A40" s="74" t="s">
        <v>83</v>
      </c>
      <c r="B40" s="47" t="s">
        <v>15</v>
      </c>
      <c r="C40" s="47" t="s">
        <v>84</v>
      </c>
      <c r="D40" s="47">
        <v>29</v>
      </c>
      <c r="E40" s="75">
        <v>71.900000000000006</v>
      </c>
      <c r="F40" s="70">
        <v>55</v>
      </c>
      <c r="G40" s="70">
        <v>60</v>
      </c>
      <c r="H40" s="72">
        <v>63</v>
      </c>
      <c r="I40" s="29">
        <v>63</v>
      </c>
      <c r="J40" s="70">
        <v>70</v>
      </c>
      <c r="K40" s="72">
        <v>73</v>
      </c>
      <c r="L40" s="73">
        <v>75</v>
      </c>
      <c r="M40" s="31">
        <v>73</v>
      </c>
      <c r="N40" s="3">
        <v>5</v>
      </c>
      <c r="O40" s="27">
        <f>I40+M40</f>
        <v>136</v>
      </c>
      <c r="P40" s="1">
        <f>IF(O40=0,0,10^(0.794358141*LOG10(E40/174.393)^2)*O40)</f>
        <v>178.30373525268038</v>
      </c>
    </row>
    <row r="41" spans="1:16" x14ac:dyDescent="0.2">
      <c r="A41" s="48" t="s">
        <v>65</v>
      </c>
      <c r="B41" s="49" t="s">
        <v>19</v>
      </c>
      <c r="C41" s="50" t="s">
        <v>61</v>
      </c>
      <c r="D41" s="50">
        <v>58</v>
      </c>
      <c r="E41" s="51">
        <v>74</v>
      </c>
      <c r="F41" s="70">
        <v>48</v>
      </c>
      <c r="G41" s="70">
        <v>51</v>
      </c>
      <c r="H41" s="72">
        <v>54</v>
      </c>
      <c r="I41" s="29">
        <v>54</v>
      </c>
      <c r="J41" s="70">
        <v>60</v>
      </c>
      <c r="K41" s="72">
        <v>64</v>
      </c>
      <c r="L41" s="72">
        <v>66</v>
      </c>
      <c r="M41" s="31">
        <v>64</v>
      </c>
      <c r="N41" s="3">
        <v>6</v>
      </c>
      <c r="O41" s="27">
        <f>I41+M41</f>
        <v>118</v>
      </c>
      <c r="P41" s="1">
        <f>IF(O41=0,0,10^(0.794358141*LOG10(E41/174.393)^2)*O41)</f>
        <v>152.0492410332339</v>
      </c>
    </row>
    <row r="42" spans="1:16" x14ac:dyDescent="0.2">
      <c r="A42" s="5" t="s">
        <v>103</v>
      </c>
      <c r="B42" s="6" t="s">
        <v>17</v>
      </c>
      <c r="C42" s="6" t="s">
        <v>79</v>
      </c>
      <c r="D42" s="6">
        <v>18</v>
      </c>
      <c r="E42" s="4">
        <v>75</v>
      </c>
      <c r="F42" s="70">
        <v>60</v>
      </c>
      <c r="G42" s="71">
        <v>65</v>
      </c>
      <c r="H42" s="73">
        <v>65</v>
      </c>
      <c r="I42" s="29">
        <v>60</v>
      </c>
      <c r="J42" s="71">
        <v>90</v>
      </c>
      <c r="K42" s="73">
        <v>90</v>
      </c>
      <c r="L42" s="73">
        <v>90</v>
      </c>
      <c r="M42" s="78" t="s">
        <v>104</v>
      </c>
      <c r="N42" s="3"/>
      <c r="O42" s="27"/>
      <c r="P42" s="1">
        <f>IF(O42=0,0,10^(0.794358141*LOG10(E42/174.393)^2)*O42)</f>
        <v>0</v>
      </c>
    </row>
    <row r="43" spans="1:16" x14ac:dyDescent="0.2">
      <c r="A43" s="52" t="s">
        <v>89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4"/>
    </row>
    <row r="44" spans="1:16" x14ac:dyDescent="0.2">
      <c r="A44" s="22" t="s">
        <v>82</v>
      </c>
      <c r="B44" s="23" t="s">
        <v>13</v>
      </c>
      <c r="C44" s="23" t="s">
        <v>84</v>
      </c>
      <c r="D44" s="23">
        <v>3</v>
      </c>
      <c r="E44" s="41">
        <v>82.6</v>
      </c>
      <c r="F44" s="70">
        <v>125</v>
      </c>
      <c r="G44" s="70">
        <v>131</v>
      </c>
      <c r="H44" s="70">
        <v>136</v>
      </c>
      <c r="I44" s="29">
        <v>136</v>
      </c>
      <c r="J44" s="70">
        <v>160</v>
      </c>
      <c r="K44" s="72">
        <v>170</v>
      </c>
      <c r="L44" s="72">
        <v>175</v>
      </c>
      <c r="M44" s="31">
        <v>175</v>
      </c>
      <c r="N44" s="3" t="s">
        <v>98</v>
      </c>
      <c r="O44" s="27">
        <f>I44+M44</f>
        <v>311</v>
      </c>
      <c r="P44" s="1">
        <f>IF(O44=0,0,10^(0.794358141*LOG10(E44/174.393)^2)*O44)</f>
        <v>377.07849397101342</v>
      </c>
    </row>
    <row r="45" spans="1:16" x14ac:dyDescent="0.2">
      <c r="A45" s="38" t="s">
        <v>66</v>
      </c>
      <c r="B45" s="36" t="s">
        <v>12</v>
      </c>
      <c r="C45" s="37" t="s">
        <v>61</v>
      </c>
      <c r="D45" s="37">
        <v>73</v>
      </c>
      <c r="E45" s="43">
        <v>84.5</v>
      </c>
      <c r="F45" s="70">
        <v>90</v>
      </c>
      <c r="G45" s="70">
        <v>96</v>
      </c>
      <c r="H45" s="72">
        <v>100</v>
      </c>
      <c r="I45" s="29">
        <v>100</v>
      </c>
      <c r="J45" s="70">
        <v>115</v>
      </c>
      <c r="K45" s="72">
        <v>122</v>
      </c>
      <c r="L45" s="73">
        <v>126</v>
      </c>
      <c r="M45" s="31">
        <v>122</v>
      </c>
      <c r="N45" s="3" t="s">
        <v>99</v>
      </c>
      <c r="O45" s="27">
        <f>I45+M45</f>
        <v>222</v>
      </c>
      <c r="P45" s="1">
        <f>IF(O45=0,0,10^(0.794358141*LOG10(E45/174.393)^2)*O45)</f>
        <v>266.07818543183203</v>
      </c>
    </row>
    <row r="46" spans="1:16" x14ac:dyDescent="0.2">
      <c r="A46" s="39" t="s">
        <v>75</v>
      </c>
      <c r="B46" s="40" t="s">
        <v>76</v>
      </c>
      <c r="C46" s="40" t="s">
        <v>79</v>
      </c>
      <c r="D46" s="40">
        <v>2</v>
      </c>
      <c r="E46" s="44">
        <v>84</v>
      </c>
      <c r="F46" s="70">
        <v>96</v>
      </c>
      <c r="G46" s="70">
        <v>100</v>
      </c>
      <c r="H46" s="73">
        <v>105</v>
      </c>
      <c r="I46" s="29">
        <v>100</v>
      </c>
      <c r="J46" s="70">
        <v>116</v>
      </c>
      <c r="K46" s="73">
        <v>121</v>
      </c>
      <c r="L46" s="73">
        <v>123</v>
      </c>
      <c r="M46" s="31">
        <v>116</v>
      </c>
      <c r="N46" s="3" t="s">
        <v>100</v>
      </c>
      <c r="O46" s="27">
        <f>I46+M46</f>
        <v>216</v>
      </c>
      <c r="P46" s="1">
        <f>IF(O46=0,0,10^(0.794358141*LOG10(E46/174.393)^2)*O46)</f>
        <v>259.65927619727978</v>
      </c>
    </row>
    <row r="47" spans="1:16" x14ac:dyDescent="0.2">
      <c r="A47" s="5" t="s">
        <v>96</v>
      </c>
      <c r="B47" s="6" t="s">
        <v>13</v>
      </c>
      <c r="C47" s="6" t="s">
        <v>93</v>
      </c>
      <c r="D47" s="6">
        <v>66</v>
      </c>
      <c r="E47" s="4">
        <v>78.8</v>
      </c>
      <c r="F47" s="70">
        <v>80</v>
      </c>
      <c r="G47" s="70">
        <v>85</v>
      </c>
      <c r="H47" s="72">
        <v>88</v>
      </c>
      <c r="I47" s="29">
        <v>88</v>
      </c>
      <c r="J47" s="70">
        <v>90</v>
      </c>
      <c r="K47" s="72">
        <v>95</v>
      </c>
      <c r="L47" s="72">
        <v>97</v>
      </c>
      <c r="M47" s="31">
        <v>97</v>
      </c>
      <c r="N47" s="3" t="s">
        <v>101</v>
      </c>
      <c r="O47" s="27">
        <f>I47+M47</f>
        <v>185</v>
      </c>
      <c r="P47" s="1">
        <f>IF(O47=0,0,10^(0.794358141*LOG10(E47/174.393)^2)*O47)</f>
        <v>229.99678111074965</v>
      </c>
    </row>
    <row r="48" spans="1:16" x14ac:dyDescent="0.2">
      <c r="A48" s="5" t="s">
        <v>74</v>
      </c>
      <c r="B48" s="6" t="s">
        <v>14</v>
      </c>
      <c r="C48" s="6" t="s">
        <v>79</v>
      </c>
      <c r="D48" s="6">
        <v>90</v>
      </c>
      <c r="E48" s="4">
        <v>80.5</v>
      </c>
      <c r="F48" s="70">
        <v>97</v>
      </c>
      <c r="G48" s="71">
        <v>101</v>
      </c>
      <c r="H48" s="72">
        <v>101</v>
      </c>
      <c r="I48" s="29">
        <v>101</v>
      </c>
      <c r="J48" s="71">
        <v>117</v>
      </c>
      <c r="K48" s="73">
        <v>120</v>
      </c>
      <c r="L48" s="73">
        <v>121</v>
      </c>
      <c r="M48" s="78" t="s">
        <v>104</v>
      </c>
      <c r="N48" s="3"/>
      <c r="O48" s="27"/>
      <c r="P48" s="1">
        <f t="shared" ref="P48" si="0">IF(O48=0,0,10^(0.794358141*LOG10(E48/174.393)^2)*O48)</f>
        <v>0</v>
      </c>
    </row>
    <row r="49" spans="1:16" x14ac:dyDescent="0.2">
      <c r="A49" s="52" t="s">
        <v>90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</row>
    <row r="50" spans="1:16" x14ac:dyDescent="0.2">
      <c r="A50" s="20" t="s">
        <v>32</v>
      </c>
      <c r="B50" s="21" t="s">
        <v>31</v>
      </c>
      <c r="C50" s="21" t="s">
        <v>23</v>
      </c>
      <c r="D50" s="21">
        <v>48</v>
      </c>
      <c r="E50" s="24">
        <v>93</v>
      </c>
      <c r="F50" s="70">
        <v>137</v>
      </c>
      <c r="G50" s="71">
        <v>142</v>
      </c>
      <c r="H50" s="73">
        <v>146</v>
      </c>
      <c r="I50" s="29">
        <v>137</v>
      </c>
      <c r="J50" s="70">
        <v>180</v>
      </c>
      <c r="K50" s="72">
        <v>190</v>
      </c>
      <c r="L50" s="7"/>
      <c r="M50" s="31">
        <v>190</v>
      </c>
      <c r="N50" s="3" t="s">
        <v>98</v>
      </c>
      <c r="O50" s="27">
        <f>I50+M50</f>
        <v>327</v>
      </c>
      <c r="P50" s="1">
        <f>IF(O50=0,0,10^(0.794358141*LOG10(E50/174.393)^2)*O50)</f>
        <v>374.77487395741815</v>
      </c>
    </row>
    <row r="51" spans="1:16" x14ac:dyDescent="0.2">
      <c r="A51" s="25" t="s">
        <v>53</v>
      </c>
      <c r="B51" s="21" t="s">
        <v>37</v>
      </c>
      <c r="C51" s="23" t="s">
        <v>42</v>
      </c>
      <c r="D51" s="23">
        <v>86</v>
      </c>
      <c r="E51" s="24">
        <v>90.5</v>
      </c>
      <c r="F51" s="70">
        <v>130</v>
      </c>
      <c r="G51" s="71">
        <v>135</v>
      </c>
      <c r="H51" s="70">
        <v>135</v>
      </c>
      <c r="I51" s="29">
        <v>135</v>
      </c>
      <c r="J51" s="70">
        <v>165</v>
      </c>
      <c r="K51" s="73">
        <v>170</v>
      </c>
      <c r="L51" s="73">
        <v>170</v>
      </c>
      <c r="M51" s="31">
        <v>165</v>
      </c>
      <c r="N51" s="3" t="s">
        <v>99</v>
      </c>
      <c r="O51" s="27">
        <f>I51+M51</f>
        <v>300</v>
      </c>
      <c r="P51" s="1">
        <f>IF(O51=0,0,10^(0.794358141*LOG10(E51/174.393)^2)*O51)</f>
        <v>348.00772510211846</v>
      </c>
    </row>
    <row r="52" spans="1:16" x14ac:dyDescent="0.2">
      <c r="A52" s="20" t="s">
        <v>26</v>
      </c>
      <c r="B52" s="21" t="s">
        <v>12</v>
      </c>
      <c r="C52" s="21" t="s">
        <v>23</v>
      </c>
      <c r="D52" s="21">
        <v>52</v>
      </c>
      <c r="E52" s="24">
        <v>91</v>
      </c>
      <c r="F52" s="70">
        <v>100</v>
      </c>
      <c r="G52" s="70">
        <v>107</v>
      </c>
      <c r="H52" s="72">
        <v>112</v>
      </c>
      <c r="I52" s="29">
        <v>112</v>
      </c>
      <c r="J52" s="70">
        <v>125</v>
      </c>
      <c r="K52" s="72">
        <v>130</v>
      </c>
      <c r="L52" s="88">
        <v>133</v>
      </c>
      <c r="M52" s="31">
        <v>130</v>
      </c>
      <c r="N52" s="3" t="s">
        <v>100</v>
      </c>
      <c r="O52" s="27">
        <f>I52+M52</f>
        <v>242</v>
      </c>
      <c r="P52" s="1">
        <f>IF(O52=0,0,10^(0.794358141*LOG10(E52/174.393)^2)*O52)</f>
        <v>280.03000652643232</v>
      </c>
    </row>
    <row r="53" spans="1:16" x14ac:dyDescent="0.2">
      <c r="A53" s="25" t="s">
        <v>69</v>
      </c>
      <c r="B53" s="21" t="s">
        <v>37</v>
      </c>
      <c r="C53" s="23" t="s">
        <v>42</v>
      </c>
      <c r="D53" s="23">
        <v>74</v>
      </c>
      <c r="E53" s="24">
        <v>91.65</v>
      </c>
      <c r="F53" s="70">
        <v>100</v>
      </c>
      <c r="G53" s="71">
        <v>105</v>
      </c>
      <c r="H53" s="72">
        <v>110</v>
      </c>
      <c r="I53" s="29">
        <v>110</v>
      </c>
      <c r="J53" s="70">
        <v>130</v>
      </c>
      <c r="K53" s="73">
        <v>136</v>
      </c>
      <c r="L53" s="73">
        <v>136</v>
      </c>
      <c r="M53" s="31">
        <v>130</v>
      </c>
      <c r="N53" s="3">
        <v>4</v>
      </c>
      <c r="O53" s="27">
        <f>I53+M53</f>
        <v>240</v>
      </c>
      <c r="P53" s="1">
        <f>IF(O53=0,0,10^(0.794358141*LOG10(E53/174.393)^2)*O53)</f>
        <v>276.83486392844202</v>
      </c>
    </row>
    <row r="54" spans="1:16" x14ac:dyDescent="0.2">
      <c r="A54" s="25" t="s">
        <v>38</v>
      </c>
      <c r="B54" s="21" t="s">
        <v>39</v>
      </c>
      <c r="C54" s="23" t="s">
        <v>42</v>
      </c>
      <c r="D54" s="23">
        <v>89</v>
      </c>
      <c r="E54" s="24">
        <v>93.8</v>
      </c>
      <c r="F54" s="70">
        <v>97</v>
      </c>
      <c r="G54" s="71">
        <v>102</v>
      </c>
      <c r="H54" s="73">
        <v>102</v>
      </c>
      <c r="I54" s="29">
        <v>97</v>
      </c>
      <c r="J54" s="70">
        <v>125</v>
      </c>
      <c r="K54" s="72">
        <v>130</v>
      </c>
      <c r="L54" s="73">
        <v>135</v>
      </c>
      <c r="M54" s="31">
        <v>130</v>
      </c>
      <c r="N54" s="3">
        <v>5</v>
      </c>
      <c r="O54" s="27">
        <f>I54+M54</f>
        <v>227</v>
      </c>
      <c r="P54" s="1">
        <f>IF(O54=0,0,10^(0.794358141*LOG10(E54/174.393)^2)*O54)</f>
        <v>259.2065083558636</v>
      </c>
    </row>
    <row r="55" spans="1:16" x14ac:dyDescent="0.2">
      <c r="A55" s="20" t="s">
        <v>50</v>
      </c>
      <c r="B55" s="21" t="s">
        <v>15</v>
      </c>
      <c r="C55" s="21" t="s">
        <v>23</v>
      </c>
      <c r="D55" s="21">
        <v>55</v>
      </c>
      <c r="E55" s="24">
        <v>92</v>
      </c>
      <c r="F55" s="70">
        <v>85</v>
      </c>
      <c r="G55" s="70">
        <v>89</v>
      </c>
      <c r="H55" s="73">
        <v>93</v>
      </c>
      <c r="I55" s="29">
        <v>89</v>
      </c>
      <c r="J55" s="70">
        <v>110</v>
      </c>
      <c r="K55" s="72">
        <v>114</v>
      </c>
      <c r="L55" s="73">
        <v>118</v>
      </c>
      <c r="M55" s="31">
        <v>114</v>
      </c>
      <c r="N55" s="3">
        <v>6</v>
      </c>
      <c r="O55" s="27">
        <f>I55+M55</f>
        <v>203</v>
      </c>
      <c r="P55" s="1">
        <f>IF(O55=0,0,10^(0.794358141*LOG10(E55/174.393)^2)*O55)</f>
        <v>233.76149317186744</v>
      </c>
    </row>
    <row r="56" spans="1:16" x14ac:dyDescent="0.2">
      <c r="A56" s="5" t="s">
        <v>77</v>
      </c>
      <c r="B56" s="6" t="s">
        <v>78</v>
      </c>
      <c r="C56" s="6" t="s">
        <v>79</v>
      </c>
      <c r="D56" s="6">
        <v>10</v>
      </c>
      <c r="E56" s="4">
        <v>87.5</v>
      </c>
      <c r="F56" s="70">
        <v>82</v>
      </c>
      <c r="G56" s="70">
        <v>87</v>
      </c>
      <c r="H56" s="73">
        <v>90</v>
      </c>
      <c r="I56" s="29">
        <v>87</v>
      </c>
      <c r="J56" s="70">
        <v>107</v>
      </c>
      <c r="K56" s="72">
        <v>112</v>
      </c>
      <c r="L56" s="72">
        <v>115</v>
      </c>
      <c r="M56" s="31">
        <v>115</v>
      </c>
      <c r="N56" s="3">
        <v>7</v>
      </c>
      <c r="O56" s="27">
        <f>I56+M56</f>
        <v>202</v>
      </c>
      <c r="P56" s="1">
        <f>IF(O56=0,0,10^(0.794358141*LOG10(E56/174.393)^2)*O56)</f>
        <v>238.02111418474507</v>
      </c>
    </row>
    <row r="57" spans="1:16" x14ac:dyDescent="0.2">
      <c r="A57" s="82" t="s">
        <v>67</v>
      </c>
      <c r="B57" s="83" t="s">
        <v>14</v>
      </c>
      <c r="C57" s="84" t="s">
        <v>61</v>
      </c>
      <c r="D57" s="84">
        <v>45</v>
      </c>
      <c r="E57" s="85">
        <v>89.2</v>
      </c>
      <c r="F57" s="70">
        <v>80</v>
      </c>
      <c r="G57" s="70">
        <v>85</v>
      </c>
      <c r="H57" s="72">
        <v>90</v>
      </c>
      <c r="I57" s="29">
        <v>90</v>
      </c>
      <c r="J57" s="70">
        <v>100</v>
      </c>
      <c r="K57" s="72">
        <v>105</v>
      </c>
      <c r="L57" s="72">
        <v>110</v>
      </c>
      <c r="M57" s="31">
        <v>110</v>
      </c>
      <c r="N57" s="3">
        <v>8</v>
      </c>
      <c r="O57" s="27">
        <f>I57+M57</f>
        <v>200</v>
      </c>
      <c r="P57" s="1">
        <f>IF(O57=0,0,10^(0.794358141*LOG10(E57/174.393)^2)*O57)</f>
        <v>233.54628777411924</v>
      </c>
    </row>
    <row r="58" spans="1:16" x14ac:dyDescent="0.2">
      <c r="A58" s="20" t="s">
        <v>59</v>
      </c>
      <c r="B58" s="21" t="s">
        <v>20</v>
      </c>
      <c r="C58" s="21" t="s">
        <v>23</v>
      </c>
      <c r="D58" s="21">
        <v>26</v>
      </c>
      <c r="E58" s="24">
        <v>88.5</v>
      </c>
      <c r="F58" s="70">
        <v>57</v>
      </c>
      <c r="G58" s="70">
        <v>61</v>
      </c>
      <c r="H58" s="72">
        <v>65</v>
      </c>
      <c r="I58" s="29">
        <v>70</v>
      </c>
      <c r="J58" s="70">
        <v>80</v>
      </c>
      <c r="K58" s="72">
        <v>85</v>
      </c>
      <c r="L58" s="87">
        <v>90</v>
      </c>
      <c r="M58" s="29">
        <v>90</v>
      </c>
      <c r="N58" s="3">
        <v>9</v>
      </c>
      <c r="O58" s="27">
        <f>I58+M58</f>
        <v>160</v>
      </c>
      <c r="P58" s="1">
        <f>IF(O58=0,0,10^(0.794358141*LOG10(E58/174.393)^2)*O58)</f>
        <v>187.52319860376355</v>
      </c>
    </row>
    <row r="59" spans="1:16" x14ac:dyDescent="0.2">
      <c r="A59" s="52" t="s">
        <v>105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4"/>
    </row>
    <row r="60" spans="1:16" x14ac:dyDescent="0.2">
      <c r="A60" s="25" t="s">
        <v>34</v>
      </c>
      <c r="B60" s="21" t="s">
        <v>29</v>
      </c>
      <c r="C60" s="23" t="s">
        <v>42</v>
      </c>
      <c r="D60" s="23">
        <v>30</v>
      </c>
      <c r="E60" s="24">
        <v>94.8</v>
      </c>
      <c r="F60" s="71">
        <v>135</v>
      </c>
      <c r="G60" s="70">
        <v>140</v>
      </c>
      <c r="H60" s="72">
        <v>145</v>
      </c>
      <c r="I60" s="29">
        <v>145</v>
      </c>
      <c r="J60" s="70">
        <v>160</v>
      </c>
      <c r="K60" s="72">
        <v>170</v>
      </c>
      <c r="L60" s="73">
        <v>180</v>
      </c>
      <c r="M60" s="31">
        <v>170</v>
      </c>
      <c r="N60" s="3" t="s">
        <v>98</v>
      </c>
      <c r="O60" s="27">
        <f t="shared" ref="O60:O66" si="1">I60+M60</f>
        <v>315</v>
      </c>
      <c r="P60" s="1">
        <f t="shared" ref="P60:P66" si="2">IF(O60=0,0,10^(0.794358141*LOG10(E60/174.393)^2)*O60)</f>
        <v>358.07733527532918</v>
      </c>
    </row>
    <row r="61" spans="1:16" x14ac:dyDescent="0.2">
      <c r="A61" s="82" t="s">
        <v>68</v>
      </c>
      <c r="B61" s="83" t="s">
        <v>12</v>
      </c>
      <c r="C61" s="84" t="s">
        <v>61</v>
      </c>
      <c r="D61" s="84">
        <v>57</v>
      </c>
      <c r="E61" s="85">
        <v>99</v>
      </c>
      <c r="F61" s="70">
        <v>130</v>
      </c>
      <c r="G61" s="70">
        <v>134</v>
      </c>
      <c r="H61" s="72">
        <v>140</v>
      </c>
      <c r="I61" s="29">
        <v>140</v>
      </c>
      <c r="J61" s="70">
        <v>153</v>
      </c>
      <c r="K61" s="72">
        <v>160</v>
      </c>
      <c r="L61" s="73">
        <v>165</v>
      </c>
      <c r="M61" s="29">
        <v>160</v>
      </c>
      <c r="N61" s="3" t="s">
        <v>99</v>
      </c>
      <c r="O61" s="27">
        <f>I61+M61</f>
        <v>300</v>
      </c>
      <c r="P61" s="1">
        <f>IF(O61=0,0,10^(0.794358141*LOG10(E61/174.393)^2)*O61)</f>
        <v>335.08204444056577</v>
      </c>
    </row>
    <row r="62" spans="1:16" x14ac:dyDescent="0.2">
      <c r="A62" s="25" t="s">
        <v>40</v>
      </c>
      <c r="B62" s="21" t="s">
        <v>41</v>
      </c>
      <c r="C62" s="23" t="s">
        <v>42</v>
      </c>
      <c r="D62" s="23">
        <v>88</v>
      </c>
      <c r="E62" s="24">
        <v>101.5</v>
      </c>
      <c r="F62" s="70">
        <v>120</v>
      </c>
      <c r="G62" s="70">
        <v>130</v>
      </c>
      <c r="H62" s="71">
        <v>136</v>
      </c>
      <c r="I62" s="29">
        <v>130</v>
      </c>
      <c r="J62" s="70">
        <v>150</v>
      </c>
      <c r="K62" s="88">
        <v>171</v>
      </c>
      <c r="L62" s="88">
        <v>171</v>
      </c>
      <c r="M62" s="31">
        <v>150</v>
      </c>
      <c r="N62" s="3" t="s">
        <v>100</v>
      </c>
      <c r="O62" s="27">
        <f>I62+M62</f>
        <v>280</v>
      </c>
      <c r="P62" s="1">
        <f>IF(O62=0,0,10^(0.794358141*LOG10(E62/174.393)^2)*O62)</f>
        <v>309.77758247875539</v>
      </c>
    </row>
    <row r="63" spans="1:16" x14ac:dyDescent="0.2">
      <c r="A63" s="86" t="s">
        <v>49</v>
      </c>
      <c r="B63" s="21" t="s">
        <v>19</v>
      </c>
      <c r="C63" s="21" t="s">
        <v>44</v>
      </c>
      <c r="D63" s="21">
        <v>77</v>
      </c>
      <c r="E63" s="24">
        <v>98.1</v>
      </c>
      <c r="F63" s="70">
        <v>65</v>
      </c>
      <c r="G63" s="71">
        <v>70</v>
      </c>
      <c r="H63" s="73">
        <v>71</v>
      </c>
      <c r="I63" s="29">
        <v>65</v>
      </c>
      <c r="J63" s="70">
        <v>90</v>
      </c>
      <c r="K63" s="72">
        <v>93</v>
      </c>
      <c r="L63" s="72">
        <v>95</v>
      </c>
      <c r="M63" s="29">
        <v>95</v>
      </c>
      <c r="N63" s="3">
        <v>4</v>
      </c>
      <c r="O63" s="27">
        <f>I63+M63</f>
        <v>160</v>
      </c>
      <c r="P63" s="1">
        <f>IF(O63=0,0,10^(0.794358141*LOG10(E63/174.393)^2)*O63)</f>
        <v>179.3543000292899</v>
      </c>
    </row>
    <row r="64" spans="1:16" x14ac:dyDescent="0.2">
      <c r="A64" s="79" t="s">
        <v>106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1"/>
    </row>
    <row r="65" spans="1:16" x14ac:dyDescent="0.2">
      <c r="A65" s="20" t="s">
        <v>35</v>
      </c>
      <c r="B65" s="21" t="s">
        <v>36</v>
      </c>
      <c r="C65" s="23" t="s">
        <v>42</v>
      </c>
      <c r="D65" s="23">
        <v>1</v>
      </c>
      <c r="E65" s="24">
        <v>110</v>
      </c>
      <c r="F65" s="70">
        <v>135</v>
      </c>
      <c r="G65" s="70">
        <v>140</v>
      </c>
      <c r="H65" s="71">
        <v>145</v>
      </c>
      <c r="I65" s="29">
        <v>140</v>
      </c>
      <c r="J65" s="70">
        <v>155</v>
      </c>
      <c r="K65" s="72">
        <v>165</v>
      </c>
      <c r="L65" s="73">
        <v>170</v>
      </c>
      <c r="M65" s="31">
        <v>165</v>
      </c>
      <c r="N65" s="3" t="s">
        <v>98</v>
      </c>
      <c r="O65" s="27">
        <f t="shared" si="1"/>
        <v>305</v>
      </c>
      <c r="P65" s="1">
        <f t="shared" si="2"/>
        <v>328.18407884694579</v>
      </c>
    </row>
    <row r="66" spans="1:16" x14ac:dyDescent="0.2">
      <c r="A66" s="20" t="s">
        <v>33</v>
      </c>
      <c r="B66" s="21" t="s">
        <v>12</v>
      </c>
      <c r="C66" s="21" t="s">
        <v>23</v>
      </c>
      <c r="D66" s="21">
        <v>28</v>
      </c>
      <c r="E66" s="24">
        <v>109</v>
      </c>
      <c r="F66" s="70">
        <v>65</v>
      </c>
      <c r="G66" s="70">
        <v>70</v>
      </c>
      <c r="H66" s="72">
        <v>75</v>
      </c>
      <c r="I66" s="29">
        <v>75</v>
      </c>
      <c r="J66" s="70">
        <v>95</v>
      </c>
      <c r="K66" s="72">
        <v>100</v>
      </c>
      <c r="L66" s="72">
        <v>105</v>
      </c>
      <c r="M66" s="31">
        <v>100</v>
      </c>
      <c r="N66" s="3" t="s">
        <v>99</v>
      </c>
      <c r="O66" s="27">
        <f t="shared" si="1"/>
        <v>175</v>
      </c>
      <c r="P66" s="1">
        <f t="shared" si="2"/>
        <v>188.85535420525972</v>
      </c>
    </row>
  </sheetData>
  <sortState ref="A50:P58">
    <sortCondition descending="1" ref="O50:O58"/>
  </sortState>
  <mergeCells count="20">
    <mergeCell ref="A1:N1"/>
    <mergeCell ref="A2:N2"/>
    <mergeCell ref="A5:A6"/>
    <mergeCell ref="B5:B6"/>
    <mergeCell ref="C5:C6"/>
    <mergeCell ref="N5:N6"/>
    <mergeCell ref="A7:P7"/>
    <mergeCell ref="E5:E6"/>
    <mergeCell ref="F5:I5"/>
    <mergeCell ref="O5:O6"/>
    <mergeCell ref="P5:P6"/>
    <mergeCell ref="D5:D6"/>
    <mergeCell ref="J5:L5"/>
    <mergeCell ref="A59:P59"/>
    <mergeCell ref="A16:P16"/>
    <mergeCell ref="A26:P26"/>
    <mergeCell ref="A35:P35"/>
    <mergeCell ref="A43:P43"/>
    <mergeCell ref="A49:P49"/>
    <mergeCell ref="A64:P64"/>
  </mergeCells>
  <phoneticPr fontId="3" type="noConversion"/>
  <pageMargins left="0.2" right="0.2" top="0.27" bottom="0.77" header="0.2" footer="0.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topLeftCell="A19" workbookViewId="0">
      <selection activeCell="R36" sqref="R36"/>
    </sheetView>
  </sheetViews>
  <sheetFormatPr defaultRowHeight="15.75" x14ac:dyDescent="0.2"/>
  <cols>
    <col min="1" max="1" width="18.875" style="10" customWidth="1"/>
    <col min="2" max="2" width="5.875" style="33" customWidth="1"/>
    <col min="3" max="3" width="8.5" style="33" customWidth="1"/>
    <col min="4" max="4" width="4.125" style="33" bestFit="1" customWidth="1"/>
    <col min="5" max="5" width="7.125" style="34" customWidth="1"/>
    <col min="6" max="8" width="5.25" style="33" customWidth="1"/>
    <col min="9" max="9" width="5.25" style="9" bestFit="1" customWidth="1"/>
    <col min="10" max="11" width="5.25" style="33" bestFit="1" customWidth="1"/>
    <col min="12" max="12" width="5.375" style="33" bestFit="1" customWidth="1"/>
    <col min="13" max="13" width="6.125" style="9" customWidth="1"/>
    <col min="14" max="14" width="4.5" style="33" bestFit="1" customWidth="1"/>
    <col min="15" max="15" width="7.25" style="9" bestFit="1" customWidth="1"/>
    <col min="16" max="16" width="5.125" style="10" bestFit="1" customWidth="1"/>
    <col min="17" max="17" width="9" style="10"/>
    <col min="18" max="18" width="19.125" style="10" customWidth="1"/>
    <col min="19" max="16384" width="9" style="10"/>
  </cols>
  <sheetData>
    <row r="1" spans="1:16" ht="12.75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6" ht="12.75" x14ac:dyDescent="0.2">
      <c r="A2" s="66" t="s">
        <v>91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6" ht="12.75" x14ac:dyDescent="0.2">
      <c r="A3" s="45"/>
      <c r="B3" s="45"/>
      <c r="C3" s="45"/>
      <c r="D3" s="45"/>
      <c r="E3" s="12"/>
      <c r="F3" s="45"/>
      <c r="G3" s="45"/>
      <c r="H3" s="45"/>
      <c r="I3" s="13"/>
      <c r="J3" s="45"/>
      <c r="K3" s="45"/>
      <c r="L3" s="45"/>
      <c r="M3" s="13"/>
      <c r="N3" s="45"/>
    </row>
    <row r="4" spans="1:16" ht="12.75" x14ac:dyDescent="0.2">
      <c r="A4" s="14"/>
      <c r="B4" s="15"/>
      <c r="C4" s="15"/>
      <c r="D4" s="15"/>
      <c r="E4" s="16"/>
      <c r="F4" s="15"/>
      <c r="G4" s="15"/>
      <c r="H4" s="15"/>
      <c r="I4" s="17"/>
      <c r="J4" s="15"/>
      <c r="K4" s="15"/>
      <c r="L4" s="15"/>
      <c r="M4" s="17"/>
      <c r="N4" s="15"/>
    </row>
    <row r="5" spans="1:16" ht="12.75" x14ac:dyDescent="0.2">
      <c r="A5" s="67" t="s">
        <v>1</v>
      </c>
      <c r="B5" s="61" t="s">
        <v>2</v>
      </c>
      <c r="C5" s="61" t="s">
        <v>3</v>
      </c>
      <c r="D5" s="61" t="s">
        <v>57</v>
      </c>
      <c r="E5" s="55" t="s">
        <v>16</v>
      </c>
      <c r="F5" s="56" t="s">
        <v>4</v>
      </c>
      <c r="G5" s="56"/>
      <c r="H5" s="56"/>
      <c r="I5" s="56"/>
      <c r="J5" s="62" t="s">
        <v>5</v>
      </c>
      <c r="K5" s="63"/>
      <c r="L5" s="64"/>
      <c r="M5" s="18"/>
      <c r="N5" s="68" t="s">
        <v>7</v>
      </c>
      <c r="O5" s="57" t="s">
        <v>6</v>
      </c>
      <c r="P5" s="59"/>
    </row>
    <row r="6" spans="1:16" ht="12.75" x14ac:dyDescent="0.2">
      <c r="A6" s="67"/>
      <c r="B6" s="61"/>
      <c r="C6" s="61"/>
      <c r="D6" s="61"/>
      <c r="E6" s="55"/>
      <c r="F6" s="46" t="s">
        <v>8</v>
      </c>
      <c r="G6" s="46" t="s">
        <v>9</v>
      </c>
      <c r="H6" s="46" t="s">
        <v>10</v>
      </c>
      <c r="I6" s="18" t="s">
        <v>11</v>
      </c>
      <c r="J6" s="46" t="s">
        <v>8</v>
      </c>
      <c r="K6" s="46" t="s">
        <v>9</v>
      </c>
      <c r="L6" s="46" t="s">
        <v>10</v>
      </c>
      <c r="M6" s="18" t="s">
        <v>11</v>
      </c>
      <c r="N6" s="69"/>
      <c r="O6" s="58"/>
      <c r="P6" s="60"/>
    </row>
    <row r="7" spans="1:16" ht="12.75" customHeight="1" x14ac:dyDescent="0.2">
      <c r="A7" s="20" t="s">
        <v>32</v>
      </c>
      <c r="B7" s="21" t="s">
        <v>31</v>
      </c>
      <c r="C7" s="21" t="s">
        <v>23</v>
      </c>
      <c r="D7" s="21">
        <v>48</v>
      </c>
      <c r="E7" s="24">
        <v>93</v>
      </c>
      <c r="F7" s="70">
        <v>137</v>
      </c>
      <c r="G7" s="71">
        <v>142</v>
      </c>
      <c r="H7" s="73">
        <v>146</v>
      </c>
      <c r="I7" s="29">
        <v>137</v>
      </c>
      <c r="J7" s="70">
        <v>180</v>
      </c>
      <c r="K7" s="72">
        <v>190</v>
      </c>
      <c r="L7" s="7"/>
      <c r="M7" s="31">
        <v>190</v>
      </c>
      <c r="N7" s="3" t="s">
        <v>98</v>
      </c>
      <c r="O7" s="27">
        <f>I7+M7</f>
        <v>327</v>
      </c>
      <c r="P7" s="1">
        <f>IF(O7=0,0,10^(0.794358141*LOG10(E7/174.393)^2)*O7)</f>
        <v>374.77487395741815</v>
      </c>
    </row>
    <row r="8" spans="1:16" ht="12.75" x14ac:dyDescent="0.2">
      <c r="A8" s="25" t="s">
        <v>53</v>
      </c>
      <c r="B8" s="21" t="s">
        <v>37</v>
      </c>
      <c r="C8" s="23" t="s">
        <v>42</v>
      </c>
      <c r="D8" s="23">
        <v>86</v>
      </c>
      <c r="E8" s="24">
        <v>90.5</v>
      </c>
      <c r="F8" s="70">
        <v>130</v>
      </c>
      <c r="G8" s="71">
        <v>135</v>
      </c>
      <c r="H8" s="70">
        <v>135</v>
      </c>
      <c r="I8" s="29">
        <v>135</v>
      </c>
      <c r="J8" s="70">
        <v>165</v>
      </c>
      <c r="K8" s="73">
        <v>170</v>
      </c>
      <c r="L8" s="73">
        <v>170</v>
      </c>
      <c r="M8" s="31">
        <v>165</v>
      </c>
      <c r="N8" s="3" t="s">
        <v>99</v>
      </c>
      <c r="O8" s="27">
        <f>I8+M8</f>
        <v>300</v>
      </c>
      <c r="P8" s="1">
        <f>IF(O8=0,0,10^(0.794358141*LOG10(E8/174.393)^2)*O8)</f>
        <v>348.00772510211846</v>
      </c>
    </row>
    <row r="9" spans="1:16" ht="12.75" x14ac:dyDescent="0.2">
      <c r="A9" s="20" t="s">
        <v>35</v>
      </c>
      <c r="B9" s="21" t="s">
        <v>36</v>
      </c>
      <c r="C9" s="23" t="s">
        <v>42</v>
      </c>
      <c r="D9" s="23">
        <v>1</v>
      </c>
      <c r="E9" s="24">
        <v>110</v>
      </c>
      <c r="F9" s="70">
        <v>135</v>
      </c>
      <c r="G9" s="70">
        <v>140</v>
      </c>
      <c r="H9" s="71">
        <v>145</v>
      </c>
      <c r="I9" s="29">
        <v>140</v>
      </c>
      <c r="J9" s="70">
        <v>155</v>
      </c>
      <c r="K9" s="72">
        <v>165</v>
      </c>
      <c r="L9" s="73">
        <v>170</v>
      </c>
      <c r="M9" s="31">
        <v>165</v>
      </c>
      <c r="N9" s="3" t="s">
        <v>98</v>
      </c>
      <c r="O9" s="27">
        <f>I9+M9</f>
        <v>305</v>
      </c>
      <c r="P9" s="1">
        <f>IF(O9=0,0,10^(0.794358141*LOG10(E9/174.393)^2)*O9)</f>
        <v>328.18407884694579</v>
      </c>
    </row>
    <row r="10" spans="1:16" ht="12.75" x14ac:dyDescent="0.2">
      <c r="A10" s="25" t="s">
        <v>40</v>
      </c>
      <c r="B10" s="21" t="s">
        <v>41</v>
      </c>
      <c r="C10" s="23" t="s">
        <v>42</v>
      </c>
      <c r="D10" s="23">
        <v>88</v>
      </c>
      <c r="E10" s="24">
        <v>101.5</v>
      </c>
      <c r="F10" s="70">
        <v>120</v>
      </c>
      <c r="G10" s="70">
        <v>130</v>
      </c>
      <c r="H10" s="71">
        <v>136</v>
      </c>
      <c r="I10" s="29">
        <v>130</v>
      </c>
      <c r="J10" s="70">
        <v>150</v>
      </c>
      <c r="K10" s="88">
        <v>171</v>
      </c>
      <c r="L10" s="88">
        <v>171</v>
      </c>
      <c r="M10" s="31">
        <v>150</v>
      </c>
      <c r="N10" s="3" t="s">
        <v>100</v>
      </c>
      <c r="O10" s="27">
        <f>I10+M10</f>
        <v>280</v>
      </c>
      <c r="P10" s="1">
        <f>IF(O10=0,0,10^(0.794358141*LOG10(E10/174.393)^2)*O10)</f>
        <v>309.77758247875539</v>
      </c>
    </row>
    <row r="11" spans="1:16" ht="12.75" x14ac:dyDescent="0.2">
      <c r="A11" s="8" t="s">
        <v>56</v>
      </c>
      <c r="B11" s="6" t="s">
        <v>43</v>
      </c>
      <c r="C11" s="6" t="s">
        <v>44</v>
      </c>
      <c r="D11" s="6">
        <v>46</v>
      </c>
      <c r="E11" s="4">
        <v>66.7</v>
      </c>
      <c r="F11" s="70">
        <v>90</v>
      </c>
      <c r="G11" s="70">
        <v>95</v>
      </c>
      <c r="H11" s="73">
        <v>97</v>
      </c>
      <c r="I11" s="29">
        <v>95</v>
      </c>
      <c r="J11" s="70">
        <v>117</v>
      </c>
      <c r="K11" s="73">
        <v>123</v>
      </c>
      <c r="L11" s="73">
        <v>123</v>
      </c>
      <c r="M11" s="31">
        <v>117</v>
      </c>
      <c r="N11" s="3" t="s">
        <v>99</v>
      </c>
      <c r="O11" s="27">
        <f>I11+M11</f>
        <v>212</v>
      </c>
      <c r="P11" s="1">
        <f>IF(O11=0,0,10^(0.794358141*LOG10(E11/174.393)^2)*O11)</f>
        <v>291.56357085836675</v>
      </c>
    </row>
    <row r="12" spans="1:16" ht="12.75" x14ac:dyDescent="0.2">
      <c r="A12" s="25" t="s">
        <v>69</v>
      </c>
      <c r="B12" s="21" t="s">
        <v>37</v>
      </c>
      <c r="C12" s="23" t="s">
        <v>42</v>
      </c>
      <c r="D12" s="23">
        <v>74</v>
      </c>
      <c r="E12" s="24">
        <v>91.65</v>
      </c>
      <c r="F12" s="70">
        <v>100</v>
      </c>
      <c r="G12" s="71">
        <v>105</v>
      </c>
      <c r="H12" s="72">
        <v>110</v>
      </c>
      <c r="I12" s="29">
        <v>110</v>
      </c>
      <c r="J12" s="70">
        <v>130</v>
      </c>
      <c r="K12" s="73">
        <v>136</v>
      </c>
      <c r="L12" s="73">
        <v>136</v>
      </c>
      <c r="M12" s="31">
        <v>130</v>
      </c>
      <c r="N12" s="3">
        <v>4</v>
      </c>
      <c r="O12" s="27">
        <f>I12+M12</f>
        <v>240</v>
      </c>
      <c r="P12" s="1">
        <f>IF(O12=0,0,10^(0.794358141*LOG10(E12/174.393)^2)*O12)</f>
        <v>276.83486392844202</v>
      </c>
    </row>
    <row r="13" spans="1:16" ht="12.75" x14ac:dyDescent="0.2">
      <c r="A13" s="5" t="s">
        <v>75</v>
      </c>
      <c r="B13" s="6" t="s">
        <v>76</v>
      </c>
      <c r="C13" s="6" t="s">
        <v>79</v>
      </c>
      <c r="D13" s="6">
        <v>2</v>
      </c>
      <c r="E13" s="4">
        <v>84</v>
      </c>
      <c r="F13" s="70">
        <v>96</v>
      </c>
      <c r="G13" s="70">
        <v>100</v>
      </c>
      <c r="H13" s="73">
        <v>105</v>
      </c>
      <c r="I13" s="29">
        <v>100</v>
      </c>
      <c r="J13" s="70">
        <v>116</v>
      </c>
      <c r="K13" s="73">
        <v>121</v>
      </c>
      <c r="L13" s="73">
        <v>123</v>
      </c>
      <c r="M13" s="31">
        <v>116</v>
      </c>
      <c r="N13" s="3" t="s">
        <v>100</v>
      </c>
      <c r="O13" s="27">
        <f>I13+M13</f>
        <v>216</v>
      </c>
      <c r="P13" s="1">
        <f>IF(O13=0,0,10^(0.794358141*LOG10(E13/174.393)^2)*O13)</f>
        <v>259.65927619727978</v>
      </c>
    </row>
    <row r="14" spans="1:16" ht="12.75" x14ac:dyDescent="0.2">
      <c r="A14" s="25" t="s">
        <v>38</v>
      </c>
      <c r="B14" s="21" t="s">
        <v>39</v>
      </c>
      <c r="C14" s="23" t="s">
        <v>42</v>
      </c>
      <c r="D14" s="23">
        <v>89</v>
      </c>
      <c r="E14" s="24">
        <v>93.8</v>
      </c>
      <c r="F14" s="70">
        <v>97</v>
      </c>
      <c r="G14" s="71">
        <v>102</v>
      </c>
      <c r="H14" s="73">
        <v>102</v>
      </c>
      <c r="I14" s="29">
        <v>97</v>
      </c>
      <c r="J14" s="70">
        <v>125</v>
      </c>
      <c r="K14" s="72">
        <v>130</v>
      </c>
      <c r="L14" s="73">
        <v>135</v>
      </c>
      <c r="M14" s="31">
        <v>130</v>
      </c>
      <c r="N14" s="3">
        <v>5</v>
      </c>
      <c r="O14" s="27">
        <f>I14+M14</f>
        <v>227</v>
      </c>
      <c r="P14" s="1">
        <f>IF(O14=0,0,10^(0.794358141*LOG10(E14/174.393)^2)*O14)</f>
        <v>259.2065083558636</v>
      </c>
    </row>
    <row r="15" spans="1:16" ht="12.75" x14ac:dyDescent="0.2">
      <c r="A15" s="5" t="s">
        <v>77</v>
      </c>
      <c r="B15" s="6" t="s">
        <v>78</v>
      </c>
      <c r="C15" s="6" t="s">
        <v>79</v>
      </c>
      <c r="D15" s="6">
        <v>10</v>
      </c>
      <c r="E15" s="4">
        <v>87.5</v>
      </c>
      <c r="F15" s="70">
        <v>82</v>
      </c>
      <c r="G15" s="70">
        <v>87</v>
      </c>
      <c r="H15" s="73">
        <v>90</v>
      </c>
      <c r="I15" s="29">
        <v>87</v>
      </c>
      <c r="J15" s="70">
        <v>107</v>
      </c>
      <c r="K15" s="72">
        <v>112</v>
      </c>
      <c r="L15" s="72">
        <v>115</v>
      </c>
      <c r="M15" s="31">
        <v>115</v>
      </c>
      <c r="N15" s="3">
        <v>7</v>
      </c>
      <c r="O15" s="27">
        <f>I15+M15</f>
        <v>202</v>
      </c>
      <c r="P15" s="1">
        <f>IF(O15=0,0,10^(0.794358141*LOG10(E15/174.393)^2)*O15)</f>
        <v>238.02111418474507</v>
      </c>
    </row>
    <row r="16" spans="1:16" ht="12.75" customHeight="1" x14ac:dyDescent="0.2">
      <c r="A16" s="25" t="s">
        <v>70</v>
      </c>
      <c r="B16" s="21" t="s">
        <v>102</v>
      </c>
      <c r="C16" s="23" t="s">
        <v>42</v>
      </c>
      <c r="D16" s="23">
        <v>53</v>
      </c>
      <c r="E16" s="24">
        <v>75.8</v>
      </c>
      <c r="F16" s="71">
        <v>84</v>
      </c>
      <c r="G16" s="70">
        <v>84</v>
      </c>
      <c r="H16" s="73">
        <v>87</v>
      </c>
      <c r="I16" s="29">
        <v>84</v>
      </c>
      <c r="J16" s="70">
        <v>92</v>
      </c>
      <c r="K16" s="73">
        <v>100</v>
      </c>
      <c r="L16" s="73">
        <v>100</v>
      </c>
      <c r="M16" s="31">
        <v>92</v>
      </c>
      <c r="N16" s="3">
        <v>4</v>
      </c>
      <c r="O16" s="27">
        <f>I16+M16</f>
        <v>176</v>
      </c>
      <c r="P16" s="1">
        <f>IF(O16=0,0,10^(0.794358141*LOG10(E16/174.393)^2)*O16)</f>
        <v>223.62890910768871</v>
      </c>
    </row>
    <row r="17" spans="1:20" ht="12.75" customHeight="1" x14ac:dyDescent="0.2">
      <c r="A17" s="20"/>
      <c r="B17" s="21"/>
      <c r="C17" s="23"/>
      <c r="D17" s="23"/>
      <c r="E17" s="24"/>
      <c r="F17" s="70"/>
      <c r="G17" s="70"/>
      <c r="H17" s="71"/>
      <c r="I17" s="29"/>
      <c r="J17" s="70"/>
      <c r="K17" s="72"/>
      <c r="L17" s="73"/>
      <c r="M17" s="31"/>
      <c r="N17" s="3"/>
      <c r="O17" s="27"/>
      <c r="P17" s="1"/>
    </row>
    <row r="18" spans="1:20" ht="12.75" x14ac:dyDescent="0.2">
      <c r="A18" s="25" t="s">
        <v>34</v>
      </c>
      <c r="B18" s="21" t="s">
        <v>29</v>
      </c>
      <c r="C18" s="23" t="s">
        <v>42</v>
      </c>
      <c r="D18" s="23">
        <v>30</v>
      </c>
      <c r="E18" s="24">
        <v>94.8</v>
      </c>
      <c r="F18" s="71">
        <v>135</v>
      </c>
      <c r="G18" s="70">
        <v>140</v>
      </c>
      <c r="H18" s="72">
        <v>145</v>
      </c>
      <c r="I18" s="29">
        <v>145</v>
      </c>
      <c r="J18" s="70">
        <v>160</v>
      </c>
      <c r="K18" s="72">
        <v>170</v>
      </c>
      <c r="L18" s="73">
        <v>180</v>
      </c>
      <c r="M18" s="31">
        <v>170</v>
      </c>
      <c r="N18" s="3" t="s">
        <v>98</v>
      </c>
      <c r="O18" s="27">
        <f>I18+M18</f>
        <v>315</v>
      </c>
      <c r="P18" s="1">
        <f>IF(O18=0,0,10^(0.794358141*LOG10(E18/174.393)^2)*O18)</f>
        <v>358.07733527532918</v>
      </c>
    </row>
    <row r="19" spans="1:20" ht="12.75" x14ac:dyDescent="0.2">
      <c r="A19" s="20" t="s">
        <v>30</v>
      </c>
      <c r="B19" s="21" t="s">
        <v>14</v>
      </c>
      <c r="C19" s="21" t="s">
        <v>23</v>
      </c>
      <c r="D19" s="21">
        <v>78</v>
      </c>
      <c r="E19" s="24">
        <v>76.5</v>
      </c>
      <c r="F19" s="70">
        <v>115</v>
      </c>
      <c r="G19" s="70">
        <v>120</v>
      </c>
      <c r="H19" s="73">
        <v>126</v>
      </c>
      <c r="I19" s="29">
        <v>120</v>
      </c>
      <c r="J19" s="70">
        <v>138</v>
      </c>
      <c r="K19" s="72">
        <v>145</v>
      </c>
      <c r="L19" s="72">
        <v>155</v>
      </c>
      <c r="M19" s="31">
        <v>155</v>
      </c>
      <c r="N19" s="3" t="s">
        <v>98</v>
      </c>
      <c r="O19" s="27">
        <f>I19+M19</f>
        <v>275</v>
      </c>
      <c r="P19" s="1">
        <f>IF(O19=0,0,10^(0.794358141*LOG10(E19/174.393)^2)*O19)</f>
        <v>347.5886032632086</v>
      </c>
    </row>
    <row r="20" spans="1:20" ht="12.75" x14ac:dyDescent="0.2">
      <c r="A20" s="82" t="s">
        <v>68</v>
      </c>
      <c r="B20" s="83" t="s">
        <v>12</v>
      </c>
      <c r="C20" s="84" t="s">
        <v>61</v>
      </c>
      <c r="D20" s="84">
        <v>57</v>
      </c>
      <c r="E20" s="85">
        <v>99</v>
      </c>
      <c r="F20" s="70">
        <v>130</v>
      </c>
      <c r="G20" s="70">
        <v>134</v>
      </c>
      <c r="H20" s="72">
        <v>140</v>
      </c>
      <c r="I20" s="29">
        <v>140</v>
      </c>
      <c r="J20" s="70">
        <v>153</v>
      </c>
      <c r="K20" s="72">
        <v>160</v>
      </c>
      <c r="L20" s="73">
        <v>165</v>
      </c>
      <c r="M20" s="31">
        <v>160</v>
      </c>
      <c r="N20" s="3" t="s">
        <v>99</v>
      </c>
      <c r="O20" s="27">
        <f>I20+M20</f>
        <v>300</v>
      </c>
      <c r="P20" s="1">
        <f>IF(O20=0,0,10^(0.794358141*LOG10(E20/174.393)^2)*O20)</f>
        <v>335.08204444056577</v>
      </c>
    </row>
    <row r="21" spans="1:20" ht="12.75" x14ac:dyDescent="0.2">
      <c r="A21" s="20" t="s">
        <v>28</v>
      </c>
      <c r="B21" s="21" t="s">
        <v>29</v>
      </c>
      <c r="C21" s="21" t="s">
        <v>23</v>
      </c>
      <c r="D21" s="21">
        <v>85</v>
      </c>
      <c r="E21" s="24">
        <v>61.2</v>
      </c>
      <c r="F21" s="70">
        <v>93</v>
      </c>
      <c r="G21" s="70">
        <v>98</v>
      </c>
      <c r="H21" s="72">
        <v>103</v>
      </c>
      <c r="I21" s="29">
        <v>103</v>
      </c>
      <c r="J21" s="70">
        <v>115</v>
      </c>
      <c r="K21" s="72">
        <v>120</v>
      </c>
      <c r="L21" s="72">
        <v>125</v>
      </c>
      <c r="M21" s="31">
        <v>125</v>
      </c>
      <c r="N21" s="2" t="s">
        <v>98</v>
      </c>
      <c r="O21" s="27">
        <f>I21+M21</f>
        <v>228</v>
      </c>
      <c r="P21" s="1">
        <f>IF(O21=0,0,10^(0.794358141*LOG10(E21/174.393)^2)*O21)</f>
        <v>332.8328120085925</v>
      </c>
    </row>
    <row r="22" spans="1:20" ht="12.75" x14ac:dyDescent="0.2">
      <c r="A22" s="20" t="s">
        <v>26</v>
      </c>
      <c r="B22" s="21" t="s">
        <v>12</v>
      </c>
      <c r="C22" s="21" t="s">
        <v>23</v>
      </c>
      <c r="D22" s="21">
        <v>52</v>
      </c>
      <c r="E22" s="24">
        <v>91</v>
      </c>
      <c r="F22" s="70">
        <v>100</v>
      </c>
      <c r="G22" s="70">
        <v>107</v>
      </c>
      <c r="H22" s="72">
        <v>112</v>
      </c>
      <c r="I22" s="29">
        <v>112</v>
      </c>
      <c r="J22" s="70">
        <v>125</v>
      </c>
      <c r="K22" s="72">
        <v>130</v>
      </c>
      <c r="L22" s="88">
        <v>133</v>
      </c>
      <c r="M22" s="31">
        <v>130</v>
      </c>
      <c r="N22" s="3" t="s">
        <v>100</v>
      </c>
      <c r="O22" s="27">
        <f>I22+M22</f>
        <v>242</v>
      </c>
      <c r="P22" s="1">
        <f>IF(O22=0,0,10^(0.794358141*LOG10(E22/174.393)^2)*O22)</f>
        <v>280.03000652643232</v>
      </c>
      <c r="T22" s="32"/>
    </row>
    <row r="23" spans="1:20" ht="12.75" x14ac:dyDescent="0.2">
      <c r="A23" s="38" t="s">
        <v>66</v>
      </c>
      <c r="B23" s="36" t="s">
        <v>12</v>
      </c>
      <c r="C23" s="37" t="s">
        <v>61</v>
      </c>
      <c r="D23" s="37">
        <v>73</v>
      </c>
      <c r="E23" s="43">
        <v>84.5</v>
      </c>
      <c r="F23" s="70">
        <v>90</v>
      </c>
      <c r="G23" s="70">
        <v>96</v>
      </c>
      <c r="H23" s="72">
        <v>100</v>
      </c>
      <c r="I23" s="29">
        <v>100</v>
      </c>
      <c r="J23" s="70">
        <v>115</v>
      </c>
      <c r="K23" s="72">
        <v>122</v>
      </c>
      <c r="L23" s="73">
        <v>126</v>
      </c>
      <c r="M23" s="31">
        <v>122</v>
      </c>
      <c r="N23" s="3" t="s">
        <v>99</v>
      </c>
      <c r="O23" s="27">
        <f>I23+M23</f>
        <v>222</v>
      </c>
      <c r="P23" s="1">
        <f>IF(O23=0,0,10^(0.794358141*LOG10(E23/174.393)^2)*O23)</f>
        <v>266.07818543183203</v>
      </c>
      <c r="T23" s="32"/>
    </row>
    <row r="24" spans="1:20" ht="12.75" x14ac:dyDescent="0.2">
      <c r="A24" s="5" t="s">
        <v>73</v>
      </c>
      <c r="B24" s="6" t="s">
        <v>29</v>
      </c>
      <c r="C24" s="6" t="s">
        <v>79</v>
      </c>
      <c r="D24" s="6">
        <v>41</v>
      </c>
      <c r="E24" s="4">
        <v>65.5</v>
      </c>
      <c r="F24" s="70">
        <v>90</v>
      </c>
      <c r="G24" s="71">
        <v>93</v>
      </c>
      <c r="H24" s="73">
        <v>94</v>
      </c>
      <c r="I24" s="29">
        <v>90</v>
      </c>
      <c r="J24" s="70">
        <v>95</v>
      </c>
      <c r="K24" s="73">
        <v>100</v>
      </c>
      <c r="L24" s="73">
        <v>100</v>
      </c>
      <c r="M24" s="31">
        <v>95</v>
      </c>
      <c r="N24" s="3">
        <v>5</v>
      </c>
      <c r="O24" s="27">
        <f>I24+M24</f>
        <v>185</v>
      </c>
      <c r="P24" s="1">
        <f>IF(O24=0,0,10^(0.794358141*LOG10(E24/174.393)^2)*O24)</f>
        <v>257.5413824448251</v>
      </c>
      <c r="T24" s="32"/>
    </row>
    <row r="25" spans="1:20" ht="12.75" customHeight="1" x14ac:dyDescent="0.2">
      <c r="A25" s="20" t="s">
        <v>27</v>
      </c>
      <c r="B25" s="21" t="s">
        <v>12</v>
      </c>
      <c r="C25" s="21" t="s">
        <v>23</v>
      </c>
      <c r="D25" s="21">
        <v>17</v>
      </c>
      <c r="E25" s="24">
        <v>77</v>
      </c>
      <c r="F25" s="70">
        <v>89</v>
      </c>
      <c r="G25" s="71">
        <v>94</v>
      </c>
      <c r="H25" s="77">
        <v>94</v>
      </c>
      <c r="I25" s="29">
        <v>89</v>
      </c>
      <c r="J25" s="70">
        <v>110</v>
      </c>
      <c r="K25" s="76">
        <v>115</v>
      </c>
      <c r="L25" s="77">
        <v>120</v>
      </c>
      <c r="M25" s="31">
        <v>115</v>
      </c>
      <c r="N25" s="3" t="s">
        <v>99</v>
      </c>
      <c r="O25" s="27">
        <f>I25+M25</f>
        <v>204</v>
      </c>
      <c r="P25" s="1">
        <f>IF(O25=0,0,10^(0.794358141*LOG10(E25/174.393)^2)*O25)</f>
        <v>256.89802623409821</v>
      </c>
      <c r="T25" s="32"/>
    </row>
    <row r="26" spans="1:20" ht="12.75" x14ac:dyDescent="0.2">
      <c r="A26" s="82" t="s">
        <v>67</v>
      </c>
      <c r="B26" s="83" t="s">
        <v>14</v>
      </c>
      <c r="C26" s="84" t="s">
        <v>61</v>
      </c>
      <c r="D26" s="84">
        <v>45</v>
      </c>
      <c r="E26" s="85">
        <v>89.2</v>
      </c>
      <c r="F26" s="70">
        <v>80</v>
      </c>
      <c r="G26" s="70">
        <v>85</v>
      </c>
      <c r="H26" s="72">
        <v>90</v>
      </c>
      <c r="I26" s="29">
        <v>90</v>
      </c>
      <c r="J26" s="70">
        <v>100</v>
      </c>
      <c r="K26" s="72">
        <v>105</v>
      </c>
      <c r="L26" s="72">
        <v>110</v>
      </c>
      <c r="M26" s="31">
        <v>110</v>
      </c>
      <c r="N26" s="3">
        <v>8</v>
      </c>
      <c r="O26" s="27">
        <f>I26+M26</f>
        <v>200</v>
      </c>
      <c r="P26" s="1">
        <f>IF(O26=0,0,10^(0.794358141*LOG10(E26/174.393)^2)*O26)</f>
        <v>233.54628777411924</v>
      </c>
      <c r="T26" s="32"/>
    </row>
    <row r="27" spans="1:20" ht="12.75" x14ac:dyDescent="0.2">
      <c r="A27" s="5" t="s">
        <v>95</v>
      </c>
      <c r="B27" s="6" t="s">
        <v>12</v>
      </c>
      <c r="C27" s="6" t="s">
        <v>93</v>
      </c>
      <c r="D27" s="6">
        <v>7</v>
      </c>
      <c r="E27" s="4">
        <v>73.3</v>
      </c>
      <c r="F27" s="70">
        <v>75</v>
      </c>
      <c r="G27" s="70">
        <v>80</v>
      </c>
      <c r="H27" s="72">
        <v>83</v>
      </c>
      <c r="I27" s="29">
        <v>83</v>
      </c>
      <c r="J27" s="70">
        <v>95</v>
      </c>
      <c r="K27" s="73">
        <v>100</v>
      </c>
      <c r="L27" s="73">
        <v>100</v>
      </c>
      <c r="M27" s="31">
        <v>95</v>
      </c>
      <c r="N27" s="3" t="s">
        <v>100</v>
      </c>
      <c r="O27" s="27">
        <f>I27+M27</f>
        <v>178</v>
      </c>
      <c r="P27" s="1">
        <f>IF(O27=0,0,10^(0.794358141*LOG10(E27/174.393)^2)*O27)</f>
        <v>230.66263210719316</v>
      </c>
    </row>
    <row r="28" spans="1:20" ht="12.75" x14ac:dyDescent="0.2">
      <c r="A28" s="5" t="s">
        <v>72</v>
      </c>
      <c r="B28" s="6" t="s">
        <v>12</v>
      </c>
      <c r="C28" s="6" t="s">
        <v>79</v>
      </c>
      <c r="D28" s="6">
        <v>21</v>
      </c>
      <c r="E28" s="4">
        <v>62</v>
      </c>
      <c r="F28" s="70">
        <v>65</v>
      </c>
      <c r="G28" s="71">
        <v>67</v>
      </c>
      <c r="H28" s="73">
        <v>68</v>
      </c>
      <c r="I28" s="29">
        <v>65</v>
      </c>
      <c r="J28" s="70">
        <v>75</v>
      </c>
      <c r="K28" s="72">
        <v>80</v>
      </c>
      <c r="L28" s="72">
        <v>84</v>
      </c>
      <c r="M28" s="31">
        <v>84</v>
      </c>
      <c r="N28" s="3">
        <v>4</v>
      </c>
      <c r="O28" s="27">
        <f>I28+M28</f>
        <v>149</v>
      </c>
      <c r="P28" s="1">
        <f>IF(O28=0,0,10^(0.794358141*LOG10(E28/174.393)^2)*O28)</f>
        <v>215.49026832038354</v>
      </c>
    </row>
    <row r="29" spans="1:20" ht="12.75" x14ac:dyDescent="0.2">
      <c r="A29" s="20" t="s">
        <v>33</v>
      </c>
      <c r="B29" s="21" t="s">
        <v>12</v>
      </c>
      <c r="C29" s="21" t="s">
        <v>23</v>
      </c>
      <c r="D29" s="21">
        <v>28</v>
      </c>
      <c r="E29" s="24">
        <v>109</v>
      </c>
      <c r="F29" s="70">
        <v>65</v>
      </c>
      <c r="G29" s="70">
        <v>70</v>
      </c>
      <c r="H29" s="72">
        <v>75</v>
      </c>
      <c r="I29" s="29">
        <v>75</v>
      </c>
      <c r="J29" s="70">
        <v>95</v>
      </c>
      <c r="K29" s="72">
        <v>100</v>
      </c>
      <c r="L29" s="72">
        <v>105</v>
      </c>
      <c r="M29" s="31">
        <v>100</v>
      </c>
      <c r="N29" s="3" t="s">
        <v>99</v>
      </c>
      <c r="O29" s="27">
        <f>I29+M29</f>
        <v>175</v>
      </c>
      <c r="P29" s="1">
        <f>IF(O29=0,0,10^(0.794358141*LOG10(E29/174.393)^2)*O29)</f>
        <v>188.85535420525972</v>
      </c>
    </row>
    <row r="30" spans="1:20" ht="12.75" x14ac:dyDescent="0.2">
      <c r="A30" s="5" t="s">
        <v>74</v>
      </c>
      <c r="B30" s="6" t="s">
        <v>14</v>
      </c>
      <c r="C30" s="6" t="s">
        <v>79</v>
      </c>
      <c r="D30" s="6">
        <v>90</v>
      </c>
      <c r="E30" s="4">
        <v>80.5</v>
      </c>
      <c r="F30" s="70">
        <v>97</v>
      </c>
      <c r="G30" s="71">
        <v>101</v>
      </c>
      <c r="H30" s="72">
        <v>101</v>
      </c>
      <c r="I30" s="29">
        <v>101</v>
      </c>
      <c r="J30" s="71">
        <v>117</v>
      </c>
      <c r="K30" s="73">
        <v>120</v>
      </c>
      <c r="L30" s="73">
        <v>121</v>
      </c>
      <c r="M30" s="78" t="s">
        <v>104</v>
      </c>
      <c r="N30" s="3"/>
      <c r="O30" s="27"/>
      <c r="P30" s="1">
        <f>IF(O30=0,0,10^(0.794358141*LOG10(E30/174.393)^2)*O30)</f>
        <v>0</v>
      </c>
    </row>
    <row r="31" spans="1:20" ht="12.75" x14ac:dyDescent="0.2">
      <c r="A31" s="20"/>
      <c r="B31" s="21"/>
      <c r="C31" s="21"/>
      <c r="D31" s="21"/>
      <c r="E31" s="24"/>
      <c r="F31" s="70"/>
      <c r="G31" s="70"/>
      <c r="H31" s="72"/>
      <c r="I31" s="29"/>
      <c r="J31" s="70"/>
      <c r="K31" s="72"/>
      <c r="L31" s="72"/>
      <c r="M31" s="31"/>
      <c r="N31" s="3"/>
      <c r="O31" s="27"/>
      <c r="P31" s="1"/>
    </row>
    <row r="32" spans="1:20" ht="12.75" x14ac:dyDescent="0.2">
      <c r="A32" s="22" t="s">
        <v>82</v>
      </c>
      <c r="B32" s="23" t="s">
        <v>13</v>
      </c>
      <c r="C32" s="23" t="s">
        <v>84</v>
      </c>
      <c r="D32" s="23">
        <v>3</v>
      </c>
      <c r="E32" s="41">
        <v>82.6</v>
      </c>
      <c r="F32" s="70">
        <v>125</v>
      </c>
      <c r="G32" s="70">
        <v>131</v>
      </c>
      <c r="H32" s="70">
        <v>136</v>
      </c>
      <c r="I32" s="29">
        <v>136</v>
      </c>
      <c r="J32" s="70">
        <v>160</v>
      </c>
      <c r="K32" s="72">
        <v>170</v>
      </c>
      <c r="L32" s="72">
        <v>175</v>
      </c>
      <c r="M32" s="31">
        <v>175</v>
      </c>
      <c r="N32" s="3" t="s">
        <v>98</v>
      </c>
      <c r="O32" s="27">
        <f>I32+M32</f>
        <v>311</v>
      </c>
      <c r="P32" s="1">
        <f>IF(O32=0,0,10^(0.794358141*LOG10(E32/174.393)^2)*O32)</f>
        <v>377.07849397101342</v>
      </c>
    </row>
    <row r="33" spans="1:16" ht="12.75" x14ac:dyDescent="0.2">
      <c r="A33" s="22" t="s">
        <v>81</v>
      </c>
      <c r="B33" s="23" t="s">
        <v>15</v>
      </c>
      <c r="C33" s="23" t="s">
        <v>84</v>
      </c>
      <c r="D33" s="23">
        <v>22</v>
      </c>
      <c r="E33" s="41">
        <v>67.8</v>
      </c>
      <c r="F33" s="70">
        <v>103</v>
      </c>
      <c r="G33" s="70">
        <v>108</v>
      </c>
      <c r="H33" s="70">
        <v>113</v>
      </c>
      <c r="I33" s="29">
        <v>113</v>
      </c>
      <c r="J33" s="70">
        <v>130</v>
      </c>
      <c r="K33" s="72">
        <v>136</v>
      </c>
      <c r="L33" s="72">
        <v>142</v>
      </c>
      <c r="M33" s="31">
        <v>142</v>
      </c>
      <c r="N33" s="3" t="s">
        <v>98</v>
      </c>
      <c r="O33" s="27">
        <f>I33+M33</f>
        <v>255</v>
      </c>
      <c r="P33" s="1">
        <f>IF(O33=0,0,10^(0.794358141*LOG10(E33/174.393)^2)*O33)</f>
        <v>346.94996417339155</v>
      </c>
    </row>
    <row r="34" spans="1:16" ht="12.75" x14ac:dyDescent="0.2">
      <c r="A34" s="20" t="s">
        <v>25</v>
      </c>
      <c r="B34" s="21" t="s">
        <v>13</v>
      </c>
      <c r="C34" s="21" t="s">
        <v>23</v>
      </c>
      <c r="D34" s="21">
        <v>9</v>
      </c>
      <c r="E34" s="24">
        <v>65</v>
      </c>
      <c r="F34" s="70">
        <v>80</v>
      </c>
      <c r="G34" s="71">
        <v>85</v>
      </c>
      <c r="H34" s="73">
        <v>85</v>
      </c>
      <c r="I34" s="29">
        <v>80</v>
      </c>
      <c r="J34" s="70">
        <v>100</v>
      </c>
      <c r="K34" s="72">
        <v>105</v>
      </c>
      <c r="L34" s="72">
        <v>107</v>
      </c>
      <c r="M34" s="31">
        <v>107</v>
      </c>
      <c r="N34" s="3" t="s">
        <v>100</v>
      </c>
      <c r="O34" s="27">
        <f>I34+M34</f>
        <v>187</v>
      </c>
      <c r="P34" s="1">
        <f>IF(O34=0,0,10^(0.794358141*LOG10(E34/174.393)^2)*O34)</f>
        <v>261.68224792116263</v>
      </c>
    </row>
    <row r="35" spans="1:16" ht="12.75" x14ac:dyDescent="0.2">
      <c r="A35" s="20" t="s">
        <v>24</v>
      </c>
      <c r="B35" s="21" t="s">
        <v>17</v>
      </c>
      <c r="C35" s="21" t="s">
        <v>23</v>
      </c>
      <c r="D35" s="21">
        <v>4</v>
      </c>
      <c r="E35" s="24">
        <v>60.7</v>
      </c>
      <c r="F35" s="71">
        <v>73</v>
      </c>
      <c r="G35" s="70">
        <v>73</v>
      </c>
      <c r="H35" s="72">
        <v>78</v>
      </c>
      <c r="I35" s="29">
        <v>78</v>
      </c>
      <c r="J35" s="70">
        <v>92</v>
      </c>
      <c r="K35" s="72">
        <v>96</v>
      </c>
      <c r="L35" s="73">
        <v>99</v>
      </c>
      <c r="M35" s="31">
        <v>96</v>
      </c>
      <c r="N35" s="2" t="s">
        <v>99</v>
      </c>
      <c r="O35" s="27">
        <f>I35+M35</f>
        <v>174</v>
      </c>
      <c r="P35" s="1">
        <f>IF(O35=0,0,10^(0.794358141*LOG10(E35/174.393)^2)*O35)</f>
        <v>255.5199045204653</v>
      </c>
    </row>
    <row r="36" spans="1:16" ht="12.75" x14ac:dyDescent="0.2">
      <c r="A36" s="20" t="s">
        <v>22</v>
      </c>
      <c r="B36" s="21" t="s">
        <v>15</v>
      </c>
      <c r="C36" s="21" t="s">
        <v>23</v>
      </c>
      <c r="D36" s="21">
        <v>76</v>
      </c>
      <c r="E36" s="24">
        <v>69</v>
      </c>
      <c r="F36" s="70">
        <v>77</v>
      </c>
      <c r="G36" s="70">
        <v>81</v>
      </c>
      <c r="H36" s="72">
        <v>85</v>
      </c>
      <c r="I36" s="30">
        <v>85</v>
      </c>
      <c r="J36" s="70">
        <v>95</v>
      </c>
      <c r="K36" s="73">
        <v>100</v>
      </c>
      <c r="L36" s="72">
        <v>101</v>
      </c>
      <c r="M36" s="31">
        <v>101</v>
      </c>
      <c r="N36" s="3">
        <v>4</v>
      </c>
      <c r="O36" s="27">
        <f>I36+M36</f>
        <v>186</v>
      </c>
      <c r="P36" s="1">
        <f>IF(O36=0,0,10^(0.794358141*LOG10(E36/174.393)^2)*O36)</f>
        <v>250.21827695317813</v>
      </c>
    </row>
    <row r="37" spans="1:16" ht="12.75" x14ac:dyDescent="0.2">
      <c r="A37" s="20" t="s">
        <v>50</v>
      </c>
      <c r="B37" s="21" t="s">
        <v>15</v>
      </c>
      <c r="C37" s="21" t="s">
        <v>23</v>
      </c>
      <c r="D37" s="21">
        <v>55</v>
      </c>
      <c r="E37" s="24">
        <v>92</v>
      </c>
      <c r="F37" s="70">
        <v>85</v>
      </c>
      <c r="G37" s="70">
        <v>89</v>
      </c>
      <c r="H37" s="73">
        <v>93</v>
      </c>
      <c r="I37" s="29">
        <v>89</v>
      </c>
      <c r="J37" s="70">
        <v>110</v>
      </c>
      <c r="K37" s="72">
        <v>114</v>
      </c>
      <c r="L37" s="73">
        <v>118</v>
      </c>
      <c r="M37" s="31">
        <v>114</v>
      </c>
      <c r="N37" s="3">
        <v>6</v>
      </c>
      <c r="O37" s="27">
        <f>I37+M37</f>
        <v>203</v>
      </c>
      <c r="P37" s="1">
        <f>IF(O37=0,0,10^(0.794358141*LOG10(E37/174.393)^2)*O37)</f>
        <v>233.76149317186744</v>
      </c>
    </row>
    <row r="38" spans="1:16" ht="12.75" x14ac:dyDescent="0.2">
      <c r="A38" s="39" t="s">
        <v>96</v>
      </c>
      <c r="B38" s="40" t="s">
        <v>13</v>
      </c>
      <c r="C38" s="40" t="s">
        <v>93</v>
      </c>
      <c r="D38" s="40">
        <v>66</v>
      </c>
      <c r="E38" s="44">
        <v>78.8</v>
      </c>
      <c r="F38" s="70">
        <v>80</v>
      </c>
      <c r="G38" s="70">
        <v>85</v>
      </c>
      <c r="H38" s="72">
        <v>88</v>
      </c>
      <c r="I38" s="29">
        <v>88</v>
      </c>
      <c r="J38" s="70">
        <v>90</v>
      </c>
      <c r="K38" s="72">
        <v>95</v>
      </c>
      <c r="L38" s="72">
        <v>97</v>
      </c>
      <c r="M38" s="31">
        <v>97</v>
      </c>
      <c r="N38" s="3" t="s">
        <v>101</v>
      </c>
      <c r="O38" s="27">
        <f>I38+M38</f>
        <v>185</v>
      </c>
      <c r="P38" s="1">
        <f>IF(O38=0,0,10^(0.794358141*LOG10(E38/174.393)^2)*O38)</f>
        <v>229.99678111074965</v>
      </c>
    </row>
    <row r="39" spans="1:16" ht="12.75" x14ac:dyDescent="0.2">
      <c r="A39" s="89" t="s">
        <v>64</v>
      </c>
      <c r="B39" s="49" t="s">
        <v>20</v>
      </c>
      <c r="C39" s="50" t="s">
        <v>61</v>
      </c>
      <c r="D39" s="50">
        <v>71</v>
      </c>
      <c r="E39" s="51">
        <v>68.5</v>
      </c>
      <c r="F39" s="70">
        <v>68</v>
      </c>
      <c r="G39" s="70">
        <v>71</v>
      </c>
      <c r="H39" s="72">
        <v>73</v>
      </c>
      <c r="I39" s="29">
        <v>73</v>
      </c>
      <c r="J39" s="70">
        <v>85</v>
      </c>
      <c r="K39" s="73">
        <v>89</v>
      </c>
      <c r="L39" s="72">
        <v>89</v>
      </c>
      <c r="M39" s="31">
        <v>89</v>
      </c>
      <c r="N39" s="3">
        <v>6</v>
      </c>
      <c r="O39" s="27">
        <f>I39+M39</f>
        <v>162</v>
      </c>
      <c r="P39" s="1">
        <f>IF(O39=0,0,10^(0.794358141*LOG10(E39/174.393)^2)*O39)</f>
        <v>218.95237911705081</v>
      </c>
    </row>
    <row r="40" spans="1:16" ht="12.75" x14ac:dyDescent="0.2">
      <c r="A40" s="8" t="s">
        <v>58</v>
      </c>
      <c r="B40" s="6" t="s">
        <v>15</v>
      </c>
      <c r="C40" s="6" t="s">
        <v>44</v>
      </c>
      <c r="D40" s="6">
        <v>61</v>
      </c>
      <c r="E40" s="4">
        <v>62</v>
      </c>
      <c r="F40" s="70">
        <v>60</v>
      </c>
      <c r="G40" s="71">
        <v>63</v>
      </c>
      <c r="H40" s="72">
        <v>63</v>
      </c>
      <c r="I40" s="29">
        <v>63</v>
      </c>
      <c r="J40" s="70">
        <v>80</v>
      </c>
      <c r="K40" s="72">
        <v>83</v>
      </c>
      <c r="L40" s="72">
        <v>87</v>
      </c>
      <c r="M40" s="31">
        <v>87</v>
      </c>
      <c r="N40" s="3" t="s">
        <v>100</v>
      </c>
      <c r="O40" s="27">
        <f>I40+M40</f>
        <v>150</v>
      </c>
      <c r="P40" s="1">
        <f>IF(O40=0,0,10^(0.794358141*LOG10(E40/174.393)^2)*O40)</f>
        <v>216.93651173192973</v>
      </c>
    </row>
    <row r="41" spans="1:16" ht="12.75" x14ac:dyDescent="0.2">
      <c r="A41" s="8" t="s">
        <v>92</v>
      </c>
      <c r="B41" s="6" t="s">
        <v>20</v>
      </c>
      <c r="C41" s="6" t="s">
        <v>93</v>
      </c>
      <c r="D41" s="6">
        <v>80</v>
      </c>
      <c r="E41" s="4">
        <v>47.5</v>
      </c>
      <c r="F41" s="70">
        <v>50</v>
      </c>
      <c r="G41" s="70">
        <v>53</v>
      </c>
      <c r="H41" s="73">
        <v>56</v>
      </c>
      <c r="I41" s="29">
        <v>53</v>
      </c>
      <c r="J41" s="70">
        <v>60</v>
      </c>
      <c r="K41" s="73">
        <v>65</v>
      </c>
      <c r="L41" s="72">
        <v>65</v>
      </c>
      <c r="M41" s="31">
        <v>65</v>
      </c>
      <c r="N41" s="3" t="s">
        <v>99</v>
      </c>
      <c r="O41" s="27">
        <f>I41+M41</f>
        <v>118</v>
      </c>
      <c r="P41" s="1">
        <f>IF(O41=0,0,10^(0.794358141*LOG10(E41/174.393)^2)*O41)</f>
        <v>211.501422385171</v>
      </c>
    </row>
    <row r="42" spans="1:16" ht="12.75" x14ac:dyDescent="0.2">
      <c r="A42" s="20" t="s">
        <v>94</v>
      </c>
      <c r="B42" s="21" t="s">
        <v>17</v>
      </c>
      <c r="C42" s="21" t="s">
        <v>93</v>
      </c>
      <c r="D42" s="21">
        <v>19</v>
      </c>
      <c r="E42" s="24">
        <v>59</v>
      </c>
      <c r="F42" s="70">
        <v>63</v>
      </c>
      <c r="G42" s="71">
        <v>66</v>
      </c>
      <c r="H42" s="73">
        <v>66</v>
      </c>
      <c r="I42" s="29">
        <v>63</v>
      </c>
      <c r="J42" s="70">
        <v>75</v>
      </c>
      <c r="K42" s="73">
        <v>78</v>
      </c>
      <c r="L42" s="72">
        <v>78</v>
      </c>
      <c r="M42" s="31">
        <v>78</v>
      </c>
      <c r="N42" s="3">
        <v>5</v>
      </c>
      <c r="O42" s="27">
        <f>I42+M42</f>
        <v>141</v>
      </c>
      <c r="P42" s="1">
        <f>IF(O42=0,0,10^(0.794358141*LOG10(E42/174.393)^2)*O42)</f>
        <v>211.44563853166511</v>
      </c>
    </row>
    <row r="43" spans="1:16" ht="12.75" x14ac:dyDescent="0.2">
      <c r="A43" s="42" t="s">
        <v>45</v>
      </c>
      <c r="B43" s="40" t="s">
        <v>15</v>
      </c>
      <c r="C43" s="40" t="s">
        <v>44</v>
      </c>
      <c r="D43" s="40">
        <v>56</v>
      </c>
      <c r="E43" s="44">
        <v>49.85</v>
      </c>
      <c r="F43" s="71">
        <v>47</v>
      </c>
      <c r="G43" s="70">
        <v>47</v>
      </c>
      <c r="H43" s="72">
        <v>51</v>
      </c>
      <c r="I43" s="29">
        <v>51</v>
      </c>
      <c r="J43" s="70">
        <v>57</v>
      </c>
      <c r="K43" s="73">
        <v>60</v>
      </c>
      <c r="L43" s="72">
        <v>60</v>
      </c>
      <c r="M43" s="31">
        <v>60</v>
      </c>
      <c r="N43" s="3" t="s">
        <v>100</v>
      </c>
      <c r="O43" s="27">
        <f>I43+M43</f>
        <v>111</v>
      </c>
      <c r="P43" s="1">
        <f>IF(O43=0,0,10^(0.794358141*LOG10(E43/174.393)^2)*O43)</f>
        <v>190.67094817802212</v>
      </c>
    </row>
    <row r="44" spans="1:16" ht="12.75" x14ac:dyDescent="0.2">
      <c r="A44" s="20" t="s">
        <v>59</v>
      </c>
      <c r="B44" s="21" t="s">
        <v>20</v>
      </c>
      <c r="C44" s="21" t="s">
        <v>23</v>
      </c>
      <c r="D44" s="21">
        <v>26</v>
      </c>
      <c r="E44" s="24">
        <v>88.5</v>
      </c>
      <c r="F44" s="70">
        <v>57</v>
      </c>
      <c r="G44" s="70">
        <v>61</v>
      </c>
      <c r="H44" s="72">
        <v>65</v>
      </c>
      <c r="I44" s="29">
        <v>70</v>
      </c>
      <c r="J44" s="70">
        <v>80</v>
      </c>
      <c r="K44" s="72">
        <v>85</v>
      </c>
      <c r="L44" s="87">
        <v>90</v>
      </c>
      <c r="M44" s="31">
        <v>90</v>
      </c>
      <c r="N44" s="3">
        <v>9</v>
      </c>
      <c r="O44" s="27">
        <f>I44+M44</f>
        <v>160</v>
      </c>
      <c r="P44" s="1">
        <f>IF(O44=0,0,10^(0.794358141*LOG10(E44/174.393)^2)*O44)</f>
        <v>187.52319860376355</v>
      </c>
    </row>
    <row r="45" spans="1:16" ht="12.75" x14ac:dyDescent="0.2">
      <c r="A45" s="26" t="s">
        <v>51</v>
      </c>
      <c r="B45" s="28" t="s">
        <v>17</v>
      </c>
      <c r="C45" s="21" t="s">
        <v>23</v>
      </c>
      <c r="D45" s="21">
        <v>39</v>
      </c>
      <c r="E45" s="24">
        <v>56</v>
      </c>
      <c r="F45" s="70">
        <v>45</v>
      </c>
      <c r="G45" s="70">
        <v>48</v>
      </c>
      <c r="H45" s="70">
        <v>51</v>
      </c>
      <c r="I45" s="29">
        <v>51</v>
      </c>
      <c r="J45" s="70">
        <v>59</v>
      </c>
      <c r="K45" s="72">
        <v>64</v>
      </c>
      <c r="L45" s="72">
        <v>68</v>
      </c>
      <c r="M45" s="31">
        <v>68</v>
      </c>
      <c r="N45" s="3" t="s">
        <v>98</v>
      </c>
      <c r="O45" s="27">
        <f>I45+M45</f>
        <v>119</v>
      </c>
      <c r="P45" s="1">
        <f>IF(O45=0,0,10^(0.794358141*LOG10(E45/174.393)^2)*O45)</f>
        <v>185.73002040180683</v>
      </c>
    </row>
    <row r="46" spans="1:16" ht="12.75" x14ac:dyDescent="0.2">
      <c r="A46" s="8" t="s">
        <v>97</v>
      </c>
      <c r="B46" s="6" t="s">
        <v>20</v>
      </c>
      <c r="C46" s="6" t="s">
        <v>23</v>
      </c>
      <c r="D46" s="6">
        <v>31</v>
      </c>
      <c r="E46" s="4">
        <v>51.6</v>
      </c>
      <c r="F46" s="71">
        <v>47</v>
      </c>
      <c r="G46" s="70">
        <v>47</v>
      </c>
      <c r="H46" s="72">
        <v>50</v>
      </c>
      <c r="I46" s="29">
        <v>50</v>
      </c>
      <c r="J46" s="70">
        <v>57</v>
      </c>
      <c r="K46" s="72">
        <v>60</v>
      </c>
      <c r="L46" s="73">
        <v>63</v>
      </c>
      <c r="M46" s="31">
        <v>60</v>
      </c>
      <c r="N46" s="3">
        <v>4</v>
      </c>
      <c r="O46" s="27">
        <f>I46+M46</f>
        <v>110</v>
      </c>
      <c r="P46" s="1">
        <f>IF(O46=0,0,10^(0.794358141*LOG10(E46/174.393)^2)*O46)</f>
        <v>183.47853880096358</v>
      </c>
    </row>
    <row r="47" spans="1:16" ht="12.75" x14ac:dyDescent="0.2">
      <c r="A47" s="86" t="s">
        <v>49</v>
      </c>
      <c r="B47" s="21" t="s">
        <v>19</v>
      </c>
      <c r="C47" s="21" t="s">
        <v>44</v>
      </c>
      <c r="D47" s="21">
        <v>77</v>
      </c>
      <c r="E47" s="24">
        <v>98.1</v>
      </c>
      <c r="F47" s="70">
        <v>65</v>
      </c>
      <c r="G47" s="71">
        <v>70</v>
      </c>
      <c r="H47" s="73">
        <v>71</v>
      </c>
      <c r="I47" s="29">
        <v>65</v>
      </c>
      <c r="J47" s="70">
        <v>90</v>
      </c>
      <c r="K47" s="72">
        <v>93</v>
      </c>
      <c r="L47" s="72">
        <v>95</v>
      </c>
      <c r="M47" s="31">
        <v>95</v>
      </c>
      <c r="N47" s="3">
        <v>4</v>
      </c>
      <c r="O47" s="27">
        <f>I47+M47</f>
        <v>160</v>
      </c>
      <c r="P47" s="1">
        <f>IF(O47=0,0,10^(0.794358141*LOG10(E47/174.393)^2)*O47)</f>
        <v>179.3543000292899</v>
      </c>
    </row>
    <row r="48" spans="1:16" ht="12.75" x14ac:dyDescent="0.2">
      <c r="A48" s="35" t="s">
        <v>60</v>
      </c>
      <c r="B48" s="36" t="s">
        <v>18</v>
      </c>
      <c r="C48" s="37" t="s">
        <v>61</v>
      </c>
      <c r="D48" s="37">
        <v>25</v>
      </c>
      <c r="E48" s="43">
        <v>43.5</v>
      </c>
      <c r="F48" s="70">
        <v>39</v>
      </c>
      <c r="G48" s="71">
        <v>42</v>
      </c>
      <c r="H48" s="73">
        <v>42</v>
      </c>
      <c r="I48" s="29">
        <v>39</v>
      </c>
      <c r="J48" s="70">
        <v>50</v>
      </c>
      <c r="K48" s="72">
        <v>53</v>
      </c>
      <c r="L48" s="73">
        <v>56</v>
      </c>
      <c r="M48" s="31">
        <v>53</v>
      </c>
      <c r="N48" s="3">
        <v>5</v>
      </c>
      <c r="O48" s="27">
        <f>I48+M48</f>
        <v>92</v>
      </c>
      <c r="P48" s="1">
        <f>IF(O48=0,0,10^(0.794358141*LOG10(E48/174.393)^2)*O48)</f>
        <v>178.92116537785293</v>
      </c>
    </row>
    <row r="49" spans="1:16" ht="12.75" x14ac:dyDescent="0.2">
      <c r="A49" s="35" t="s">
        <v>63</v>
      </c>
      <c r="B49" s="36" t="s">
        <v>20</v>
      </c>
      <c r="C49" s="37" t="s">
        <v>61</v>
      </c>
      <c r="D49" s="37">
        <v>69</v>
      </c>
      <c r="E49" s="43">
        <v>64.5</v>
      </c>
      <c r="F49" s="70">
        <v>50</v>
      </c>
      <c r="G49" s="70">
        <v>53</v>
      </c>
      <c r="H49" s="72">
        <v>55</v>
      </c>
      <c r="I49" s="29">
        <v>55</v>
      </c>
      <c r="J49" s="70">
        <v>69</v>
      </c>
      <c r="K49" s="73">
        <v>72</v>
      </c>
      <c r="L49" s="72">
        <v>72</v>
      </c>
      <c r="M49" s="31">
        <v>72</v>
      </c>
      <c r="N49" s="3">
        <v>7</v>
      </c>
      <c r="O49" s="27">
        <f>I49+M49</f>
        <v>127</v>
      </c>
      <c r="P49" s="1">
        <f>IF(O49=0,0,10^(0.794358141*LOG10(E49/174.393)^2)*O49)</f>
        <v>178.66067423076342</v>
      </c>
    </row>
    <row r="50" spans="1:16" ht="12.75" x14ac:dyDescent="0.2">
      <c r="A50" s="22" t="s">
        <v>83</v>
      </c>
      <c r="B50" s="23" t="s">
        <v>15</v>
      </c>
      <c r="C50" s="23" t="s">
        <v>84</v>
      </c>
      <c r="D50" s="23">
        <v>29</v>
      </c>
      <c r="E50" s="41">
        <v>71.900000000000006</v>
      </c>
      <c r="F50" s="70">
        <v>55</v>
      </c>
      <c r="G50" s="70">
        <v>60</v>
      </c>
      <c r="H50" s="72">
        <v>63</v>
      </c>
      <c r="I50" s="29">
        <v>63</v>
      </c>
      <c r="J50" s="70">
        <v>70</v>
      </c>
      <c r="K50" s="72">
        <v>73</v>
      </c>
      <c r="L50" s="73">
        <v>75</v>
      </c>
      <c r="M50" s="31">
        <v>73</v>
      </c>
      <c r="N50" s="3">
        <v>5</v>
      </c>
      <c r="O50" s="27">
        <f>I50+M50</f>
        <v>136</v>
      </c>
      <c r="P50" s="1">
        <f>IF(O50=0,0,10^(0.794358141*LOG10(E50/174.393)^2)*O50)</f>
        <v>178.30373525268038</v>
      </c>
    </row>
    <row r="51" spans="1:16" ht="12.75" x14ac:dyDescent="0.2">
      <c r="A51" s="26" t="s">
        <v>52</v>
      </c>
      <c r="B51" s="28" t="s">
        <v>17</v>
      </c>
      <c r="C51" s="21" t="s">
        <v>23</v>
      </c>
      <c r="D51" s="21">
        <v>5</v>
      </c>
      <c r="E51" s="24">
        <v>58.5</v>
      </c>
      <c r="F51" s="71">
        <v>48</v>
      </c>
      <c r="G51" s="70">
        <v>48</v>
      </c>
      <c r="H51" s="71">
        <v>52</v>
      </c>
      <c r="I51" s="29">
        <v>48</v>
      </c>
      <c r="J51" s="70">
        <v>64</v>
      </c>
      <c r="K51" s="73">
        <v>68</v>
      </c>
      <c r="L51" s="73">
        <v>68</v>
      </c>
      <c r="M51" s="31">
        <v>64</v>
      </c>
      <c r="N51" s="3">
        <v>6</v>
      </c>
      <c r="O51" s="27">
        <f>I51+M51</f>
        <v>112</v>
      </c>
      <c r="P51" s="1">
        <f>IF(O51=0,0,10^(0.794358141*LOG10(E51/174.393)^2)*O51)</f>
        <v>169.03333835189747</v>
      </c>
    </row>
    <row r="52" spans="1:16" ht="12.75" x14ac:dyDescent="0.2">
      <c r="A52" s="8" t="s">
        <v>47</v>
      </c>
      <c r="B52" s="6" t="s">
        <v>48</v>
      </c>
      <c r="C52" s="6" t="s">
        <v>44</v>
      </c>
      <c r="D52" s="6">
        <v>16</v>
      </c>
      <c r="E52" s="4">
        <v>29.75</v>
      </c>
      <c r="F52" s="70">
        <v>22</v>
      </c>
      <c r="G52" s="70">
        <v>25</v>
      </c>
      <c r="H52" s="73">
        <v>27</v>
      </c>
      <c r="I52" s="29">
        <v>25</v>
      </c>
      <c r="J52" s="70">
        <v>30</v>
      </c>
      <c r="K52" s="72">
        <v>32</v>
      </c>
      <c r="L52" s="73">
        <v>33</v>
      </c>
      <c r="M52" s="31">
        <v>32</v>
      </c>
      <c r="N52" s="3">
        <v>7</v>
      </c>
      <c r="O52" s="27">
        <f>I52+M52</f>
        <v>57</v>
      </c>
      <c r="P52" s="1">
        <f>IF(O52=0,0,10^(0.794358141*LOG10(E52/174.393)^2)*O52)</f>
        <v>167.67089974171341</v>
      </c>
    </row>
    <row r="53" spans="1:16" ht="12.75" x14ac:dyDescent="0.2">
      <c r="A53" s="35" t="s">
        <v>65</v>
      </c>
      <c r="B53" s="36" t="s">
        <v>19</v>
      </c>
      <c r="C53" s="37" t="s">
        <v>61</v>
      </c>
      <c r="D53" s="37">
        <v>58</v>
      </c>
      <c r="E53" s="43">
        <v>74</v>
      </c>
      <c r="F53" s="70">
        <v>48</v>
      </c>
      <c r="G53" s="70">
        <v>51</v>
      </c>
      <c r="H53" s="72">
        <v>54</v>
      </c>
      <c r="I53" s="29">
        <v>54</v>
      </c>
      <c r="J53" s="70">
        <v>60</v>
      </c>
      <c r="K53" s="72">
        <v>64</v>
      </c>
      <c r="L53" s="72">
        <v>66</v>
      </c>
      <c r="M53" s="31">
        <v>64</v>
      </c>
      <c r="N53" s="3">
        <v>6</v>
      </c>
      <c r="O53" s="27">
        <f>I53+M53</f>
        <v>118</v>
      </c>
      <c r="P53" s="1">
        <f>IF(O53=0,0,10^(0.794358141*LOG10(E53/174.393)^2)*O53)</f>
        <v>152.0492410332339</v>
      </c>
    </row>
    <row r="54" spans="1:16" ht="12.75" x14ac:dyDescent="0.2">
      <c r="A54" s="35" t="s">
        <v>62</v>
      </c>
      <c r="B54" s="36" t="s">
        <v>18</v>
      </c>
      <c r="C54" s="37" t="s">
        <v>61</v>
      </c>
      <c r="D54" s="37">
        <v>8</v>
      </c>
      <c r="E54" s="43">
        <v>67</v>
      </c>
      <c r="F54" s="70">
        <v>40</v>
      </c>
      <c r="G54" s="70">
        <v>43</v>
      </c>
      <c r="H54" s="72">
        <v>45</v>
      </c>
      <c r="I54" s="29">
        <v>45</v>
      </c>
      <c r="J54" s="70">
        <v>46</v>
      </c>
      <c r="K54" s="72">
        <v>49</v>
      </c>
      <c r="L54" s="72">
        <v>52</v>
      </c>
      <c r="M54" s="29">
        <v>52</v>
      </c>
      <c r="N54" s="3">
        <v>8</v>
      </c>
      <c r="O54" s="27">
        <f>I54+M54</f>
        <v>97</v>
      </c>
      <c r="P54" s="1">
        <f>IF(O54=0,0,10^(0.794358141*LOG10(E54/174.393)^2)*O54)</f>
        <v>133.00859968644446</v>
      </c>
    </row>
    <row r="55" spans="1:16" ht="12.75" x14ac:dyDescent="0.2">
      <c r="A55" s="8" t="s">
        <v>80</v>
      </c>
      <c r="B55" s="6" t="s">
        <v>21</v>
      </c>
      <c r="C55" s="6" t="s">
        <v>44</v>
      </c>
      <c r="D55" s="6">
        <v>37</v>
      </c>
      <c r="E55" s="4">
        <v>55</v>
      </c>
      <c r="F55" s="71">
        <v>32</v>
      </c>
      <c r="G55" s="70">
        <v>35</v>
      </c>
      <c r="H55" s="72">
        <v>37</v>
      </c>
      <c r="I55" s="29">
        <v>37</v>
      </c>
      <c r="J55" s="70">
        <v>42</v>
      </c>
      <c r="K55" s="73">
        <v>45</v>
      </c>
      <c r="L55" s="72">
        <v>45</v>
      </c>
      <c r="M55" s="31">
        <v>45</v>
      </c>
      <c r="N55" s="3">
        <v>6</v>
      </c>
      <c r="O55" s="27">
        <f>I55+M55</f>
        <v>82</v>
      </c>
      <c r="P55" s="1">
        <f>IF(O55=0,0,10^(0.794358141*LOG10(E55/174.393)^2)*O55)</f>
        <v>129.81682262505464</v>
      </c>
    </row>
    <row r="56" spans="1:16" ht="12.75" x14ac:dyDescent="0.2">
      <c r="A56" s="8" t="s">
        <v>54</v>
      </c>
      <c r="B56" s="6" t="s">
        <v>21</v>
      </c>
      <c r="C56" s="6" t="s">
        <v>44</v>
      </c>
      <c r="D56" s="6">
        <v>32</v>
      </c>
      <c r="E56" s="4">
        <v>26.85</v>
      </c>
      <c r="F56" s="71">
        <v>15</v>
      </c>
      <c r="G56" s="71">
        <v>15</v>
      </c>
      <c r="H56" s="72">
        <v>15</v>
      </c>
      <c r="I56" s="29">
        <v>15</v>
      </c>
      <c r="J56" s="70">
        <v>20</v>
      </c>
      <c r="K56" s="72">
        <v>22</v>
      </c>
      <c r="L56" s="72">
        <v>23</v>
      </c>
      <c r="M56" s="29">
        <v>23</v>
      </c>
      <c r="N56" s="3">
        <v>8</v>
      </c>
      <c r="O56" s="27">
        <f>I56+M56</f>
        <v>38</v>
      </c>
      <c r="P56" s="1">
        <f>IF(O56=0,0,10^(0.794358141*LOG10(E56/174.393)^2)*O56)</f>
        <v>127.14330693872361</v>
      </c>
    </row>
    <row r="57" spans="1:16" ht="12.75" x14ac:dyDescent="0.2">
      <c r="A57" s="8" t="s">
        <v>55</v>
      </c>
      <c r="B57" s="6" t="s">
        <v>18</v>
      </c>
      <c r="C57" s="6" t="s">
        <v>44</v>
      </c>
      <c r="D57" s="6">
        <v>63</v>
      </c>
      <c r="E57" s="4">
        <v>60.6</v>
      </c>
      <c r="F57" s="70">
        <v>32</v>
      </c>
      <c r="G57" s="70">
        <v>35</v>
      </c>
      <c r="H57" s="73">
        <v>37</v>
      </c>
      <c r="I57" s="29">
        <v>35</v>
      </c>
      <c r="J57" s="70">
        <v>42</v>
      </c>
      <c r="K57" s="72">
        <v>45</v>
      </c>
      <c r="L57" s="72">
        <v>47</v>
      </c>
      <c r="M57" s="31">
        <v>47</v>
      </c>
      <c r="N57" s="3">
        <v>7</v>
      </c>
      <c r="O57" s="27">
        <f>I57+M57</f>
        <v>82</v>
      </c>
      <c r="P57" s="1">
        <f>IF(O57=0,0,10^(0.794358141*LOG10(E57/174.393)^2)*O57)</f>
        <v>120.56220112273856</v>
      </c>
    </row>
    <row r="58" spans="1:16" ht="12.75" x14ac:dyDescent="0.2">
      <c r="A58" s="8" t="s">
        <v>46</v>
      </c>
      <c r="B58" s="6" t="s">
        <v>21</v>
      </c>
      <c r="C58" s="6" t="s">
        <v>44</v>
      </c>
      <c r="D58" s="6">
        <v>83</v>
      </c>
      <c r="E58" s="4">
        <v>57.4</v>
      </c>
      <c r="F58" s="70">
        <v>30</v>
      </c>
      <c r="G58" s="71">
        <v>33</v>
      </c>
      <c r="H58" s="73">
        <v>35</v>
      </c>
      <c r="I58" s="29">
        <v>30</v>
      </c>
      <c r="J58" s="70">
        <v>43</v>
      </c>
      <c r="K58" s="73">
        <v>45</v>
      </c>
      <c r="L58" s="73">
        <v>45</v>
      </c>
      <c r="M58" s="29">
        <v>43</v>
      </c>
      <c r="N58" s="3">
        <v>8</v>
      </c>
      <c r="O58" s="27">
        <f>I58+M58</f>
        <v>73</v>
      </c>
      <c r="P58" s="1">
        <f>IF(O58=0,0,10^(0.794358141*LOG10(E58/174.393)^2)*O58)</f>
        <v>111.77488142089113</v>
      </c>
    </row>
    <row r="59" spans="1:16" ht="12.75" x14ac:dyDescent="0.2">
      <c r="A59" s="25" t="s">
        <v>71</v>
      </c>
      <c r="B59" s="21"/>
      <c r="C59" s="23" t="s">
        <v>42</v>
      </c>
      <c r="D59" s="23">
        <v>6</v>
      </c>
      <c r="E59" s="24">
        <v>62</v>
      </c>
      <c r="F59" s="70">
        <v>20</v>
      </c>
      <c r="G59" s="71">
        <v>25</v>
      </c>
      <c r="H59" s="72">
        <v>25</v>
      </c>
      <c r="I59" s="29">
        <v>25</v>
      </c>
      <c r="J59" s="70">
        <v>30</v>
      </c>
      <c r="K59" s="73">
        <v>35</v>
      </c>
      <c r="L59" s="72">
        <v>35</v>
      </c>
      <c r="M59" s="31">
        <v>35</v>
      </c>
      <c r="N59" s="3">
        <v>9</v>
      </c>
      <c r="O59" s="27">
        <f>I59+M59</f>
        <v>60</v>
      </c>
      <c r="P59" s="1">
        <f>IF(O59=0,0,10^(0.794358141*LOG10(E59/174.393)^2)*O59)</f>
        <v>86.774604692771888</v>
      </c>
    </row>
    <row r="60" spans="1:16" ht="12.75" x14ac:dyDescent="0.2">
      <c r="A60" s="5" t="s">
        <v>103</v>
      </c>
      <c r="B60" s="6" t="s">
        <v>17</v>
      </c>
      <c r="C60" s="6" t="s">
        <v>79</v>
      </c>
      <c r="D60" s="6">
        <v>18</v>
      </c>
      <c r="E60" s="4">
        <v>75</v>
      </c>
      <c r="F60" s="70">
        <v>60</v>
      </c>
      <c r="G60" s="71">
        <v>65</v>
      </c>
      <c r="H60" s="73">
        <v>65</v>
      </c>
      <c r="I60" s="29">
        <v>60</v>
      </c>
      <c r="J60" s="71">
        <v>90</v>
      </c>
      <c r="K60" s="73">
        <v>90</v>
      </c>
      <c r="L60" s="73">
        <v>90</v>
      </c>
      <c r="M60" s="78" t="s">
        <v>104</v>
      </c>
      <c r="N60" s="3"/>
      <c r="O60" s="27"/>
      <c r="P60" s="1">
        <f>IF(O60=0,0,10^(0.794358141*LOG10(E60/174.393)^2)*O60)</f>
        <v>0</v>
      </c>
    </row>
    <row r="63" spans="1:16" ht="12.75" x14ac:dyDescent="0.2"/>
    <row r="68" ht="12.75" x14ac:dyDescent="0.2"/>
  </sheetData>
  <sortState ref="A32:P60">
    <sortCondition descending="1" ref="P32:P60"/>
  </sortState>
  <mergeCells count="12">
    <mergeCell ref="O5:O6"/>
    <mergeCell ref="P5:P6"/>
    <mergeCell ref="A1:N1"/>
    <mergeCell ref="A2:N2"/>
    <mergeCell ref="A5:A6"/>
    <mergeCell ref="B5:B6"/>
    <mergeCell ref="C5:C6"/>
    <mergeCell ref="D5:D6"/>
    <mergeCell ref="E5:E6"/>
    <mergeCell ref="F5:I5"/>
    <mergeCell ref="J5:L5"/>
    <mergeCell ref="N5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protokols</vt:lpstr>
      <vt:lpstr>Sheet1</vt:lpstr>
    </vt:vector>
  </TitlesOfParts>
  <Company>LNAF TRADOC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eduards.tarasovs</dc:creator>
  <cp:lastModifiedBy>User</cp:lastModifiedBy>
  <cp:lastPrinted>2017-01-24T12:58:26Z</cp:lastPrinted>
  <dcterms:created xsi:type="dcterms:W3CDTF">2014-02-28T11:02:15Z</dcterms:created>
  <dcterms:modified xsi:type="dcterms:W3CDTF">2017-02-11T18:44:36Z</dcterms:modified>
</cp:coreProperties>
</file>